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autoCompressPictures="0"/>
  <mc:AlternateContent xmlns:mc="http://schemas.openxmlformats.org/markup-compatibility/2006">
    <mc:Choice Requires="x15">
      <x15ac:absPath xmlns:x15ac="http://schemas.microsoft.com/office/spreadsheetml/2010/11/ac" url="C:\Users\meggie.mesmer\Desktop\"/>
    </mc:Choice>
  </mc:AlternateContent>
  <xr:revisionPtr revIDLastSave="0" documentId="8_{9BA16FC8-0056-456A-8B61-E355A3940AB2}" xr6:coauthVersionLast="47" xr6:coauthVersionMax="47" xr10:uidLastSave="{00000000-0000-0000-0000-000000000000}"/>
  <bookViews>
    <workbookView xWindow="-110" yWindow="-110" windowWidth="34620" windowHeight="13900" xr2:uid="{00000000-000D-0000-FFFF-FFFF00000000}"/>
  </bookViews>
  <sheets>
    <sheet name="Elekt. Trefferanzeigeanlagen" sheetId="1" r:id="rId1"/>
  </sheets>
  <externalReferences>
    <externalReference r:id="rId2"/>
  </externalReferences>
  <definedNames>
    <definedName name="CaseACocher10" localSheetId="0">'Elekt. Trefferanzeigeanlagen'!#REF!</definedName>
    <definedName name="CaseACocher12" localSheetId="0">'Elekt. Trefferanzeigeanlagen'!#REF!</definedName>
    <definedName name="CaseACocher14" localSheetId="0">'Elekt. Trefferanzeigeanlagen'!#REF!</definedName>
    <definedName name="CaseACocher2" localSheetId="0">'Elekt. Trefferanzeigeanlagen'!#REF!</definedName>
    <definedName name="CaseACocher6" localSheetId="0">'Elekt. Trefferanzeigeanlagen'!#REF!</definedName>
    <definedName name="CaseACocher8" localSheetId="0">'Elekt. Trefferanzeigeanlagen'!#REF!</definedName>
    <definedName name="description">'Elekt. Trefferanzeigeanlagen'!#REF!</definedName>
    <definedName name="_xlnm.Print_Area" localSheetId="0">'Elekt. Trefferanzeigeanlagen'!$A$1:$U$146</definedName>
    <definedName name="Selbstbehalt">[1]Tabelle2!$A$1:$A$6</definedName>
    <definedName name="Text1" localSheetId="0">'Elekt. Trefferanzeigeanlagen'!#REF!</definedName>
    <definedName name="Text10" localSheetId="0">'Elekt. Trefferanzeigeanlagen'!#REF!</definedName>
    <definedName name="Text12" localSheetId="0">'Elekt. Trefferanzeigeanlagen'!#REF!</definedName>
    <definedName name="Text13" localSheetId="0">'Elekt. Trefferanzeigeanlagen'!#REF!</definedName>
    <definedName name="Text14" localSheetId="0">'Elekt. Trefferanzeigeanlagen'!#REF!</definedName>
    <definedName name="Text15" localSheetId="0">'Elekt. Trefferanzeigeanlagen'!#REF!</definedName>
    <definedName name="Text2" localSheetId="0">'Elekt. Trefferanzeigeanlagen'!#REF!</definedName>
    <definedName name="Text3" localSheetId="0">'Elekt. Trefferanzeigeanlagen'!#REF!</definedName>
    <definedName name="Text4" localSheetId="0">'Elekt. Trefferanzeigeanlagen'!#REF!</definedName>
    <definedName name="Text5" localSheetId="0">'Elekt. Trefferanzeigeanlagen'!#REF!</definedName>
    <definedName name="Text7" localSheetId="0">'Elekt. Trefferanzeigeanlagen'!#REF!</definedName>
    <definedName name="Text8" localSheetId="0">'Elekt. Trefferanzeigeanlagen'!#REF!</definedName>
    <definedName name="Text9" localSheetId="0">'Elekt. Trefferanzeigeanlagen'!#REF!</definedName>
    <definedName name="Texte10" localSheetId="0">'Elekt. Trefferanzeigeanlagen'!#REF!</definedName>
    <definedName name="Texte11" localSheetId="0">'Elekt. Trefferanzeigeanlagen'!#REF!</definedName>
    <definedName name="Texte12" localSheetId="0">'Elekt. Trefferanzeigeanlagen'!#REF!</definedName>
    <definedName name="Texte13" localSheetId="0">'Elekt. Trefferanzeigeanlagen'!#REF!</definedName>
    <definedName name="Texte14" localSheetId="0">'Elekt. Trefferanzeigeanlagen'!#REF!</definedName>
    <definedName name="Texte15" localSheetId="0">'Elekt. Trefferanzeigeanlagen'!#REF!</definedName>
    <definedName name="Texte16" localSheetId="0">'Elekt. Trefferanzeigeanlagen'!#REF!</definedName>
    <definedName name="Texte17" localSheetId="0">'Elekt. Trefferanzeigeanlagen'!#REF!</definedName>
    <definedName name="Texte18" localSheetId="0">'Elekt. Trefferanzeigeanlagen'!#REF!</definedName>
    <definedName name="Texte19" localSheetId="0">'Elekt. Trefferanzeigeanlagen'!#REF!</definedName>
    <definedName name="Texte21" localSheetId="0">'Elekt. Trefferanzeigeanlagen'!#REF!</definedName>
    <definedName name="Texte22" localSheetId="0">'Elekt. Trefferanzeigeanlagen'!#REF!</definedName>
    <definedName name="Texte23" localSheetId="0">'Elekt. Trefferanzeigeanlagen'!#REF!</definedName>
    <definedName name="Texte24" localSheetId="0">'Elekt. Trefferanzeigeanlagen'!#REF!</definedName>
    <definedName name="Texte25" localSheetId="0">'Elekt. Trefferanzeigeanlagen'!#REF!</definedName>
    <definedName name="Texte26" localSheetId="0">'Elekt. Trefferanzeigeanlagen'!#REF!</definedName>
    <definedName name="Texte27" localSheetId="0">'Elekt. Trefferanzeigeanlagen'!#REF!</definedName>
    <definedName name="Texte28" localSheetId="0">'Elekt. Trefferanzeigeanlagen'!#REF!</definedName>
    <definedName name="Texte29" localSheetId="0">'Elekt. Trefferanzeigeanlagen'!#REF!</definedName>
    <definedName name="Texte3" localSheetId="0">'Elekt. Trefferanzeigeanlagen'!#REF!</definedName>
    <definedName name="Texte30" localSheetId="0">'Elekt. Trefferanzeigeanlagen'!#REF!</definedName>
    <definedName name="Texte31" localSheetId="0">'Elekt. Trefferanzeigeanlagen'!#REF!</definedName>
    <definedName name="Texte32" localSheetId="0">'Elekt. Trefferanzeigeanlagen'!#REF!</definedName>
    <definedName name="Texte33" localSheetId="0">'Elekt. Trefferanzeigeanlagen'!#REF!</definedName>
    <definedName name="Texte34" localSheetId="0">'Elekt. Trefferanzeigeanlagen'!#REF!</definedName>
    <definedName name="Texte36" localSheetId="0">'Elekt. Trefferanzeigeanlagen'!#REF!</definedName>
    <definedName name="Texte37" localSheetId="0">'Elekt. Trefferanzeigeanlagen'!#REF!</definedName>
    <definedName name="Texte38" localSheetId="0">'Elekt. Trefferanzeigeanlagen'!#REF!</definedName>
    <definedName name="Texte39" localSheetId="0">'Elekt. Trefferanzeigeanlagen'!#REF!</definedName>
    <definedName name="Texte4" localSheetId="0">'Elekt. Trefferanzeigeanlagen'!#REF!</definedName>
    <definedName name="Texte41" localSheetId="0">'Elekt. Trefferanzeigeanlagen'!#REF!</definedName>
    <definedName name="Texte42" localSheetId="0">'Elekt. Trefferanzeigeanlagen'!#REF!</definedName>
    <definedName name="Texte46" localSheetId="0">'Elekt. Trefferanzeigeanlagen'!#REF!</definedName>
    <definedName name="Texte47" localSheetId="0">'Elekt. Trefferanzeigeanlagen'!#REF!</definedName>
    <definedName name="Texte48" localSheetId="0">'Elekt. Trefferanzeigeanlagen'!#REF!</definedName>
    <definedName name="Texte49" localSheetId="0">'Elekt. Trefferanzeigeanlagen'!#REF!</definedName>
    <definedName name="Texte50" localSheetId="0">'Elekt. Trefferanzeigeanlagen'!#REF!</definedName>
    <definedName name="Texte58" localSheetId="0">'Elekt. Trefferanzeigeanlagen'!#REF!</definedName>
    <definedName name="Texte6" localSheetId="0">'Elekt. Trefferanzeigeanlagen'!#REF!</definedName>
    <definedName name="Texte74" localSheetId="0">'Elekt. Trefferanzeigeanlagen'!#REF!</definedName>
    <definedName name="Texte8" localSheetId="0">'Elekt. Trefferanzeigeanlagen'!#REF!</definedName>
    <definedName name="Texte9" localSheetId="0">'Elekt. Trefferanzeigeanlagen'!#REF!</definedName>
    <definedName name="Verlängerung">[1]Tabelle2!$C$1:$C$7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87" i="1" l="1"/>
  <c r="T77" i="1"/>
  <c r="G76" i="1"/>
  <c r="T85" i="1"/>
  <c r="I43" i="1"/>
  <c r="K43" i="1"/>
  <c r="H43" i="1"/>
  <c r="I41" i="1"/>
  <c r="T78" i="1"/>
  <c r="T79" i="1"/>
  <c r="T80" i="1"/>
  <c r="T81" i="1"/>
  <c r="T82" i="1"/>
  <c r="T83" i="1"/>
  <c r="T84" i="1"/>
  <c r="C88" i="1"/>
  <c r="D87" i="1"/>
  <c r="E87" i="1"/>
  <c r="C87" i="1"/>
  <c r="D86" i="1"/>
  <c r="E86" i="1"/>
  <c r="C86" i="1"/>
  <c r="C85" i="1"/>
  <c r="D85" i="1"/>
  <c r="E85" i="1"/>
  <c r="D84" i="1"/>
  <c r="E84" i="1"/>
  <c r="C84" i="1"/>
  <c r="D83" i="1"/>
  <c r="E83" i="1"/>
  <c r="C83" i="1"/>
  <c r="D82" i="1"/>
  <c r="E82" i="1"/>
  <c r="C82" i="1"/>
  <c r="D81" i="1"/>
  <c r="E81" i="1"/>
  <c r="C81" i="1"/>
  <c r="D80" i="1"/>
  <c r="E80" i="1"/>
  <c r="C80" i="1"/>
  <c r="D79" i="1"/>
  <c r="E79" i="1"/>
  <c r="C79" i="1"/>
  <c r="V51" i="1"/>
  <c r="V49" i="1"/>
  <c r="V52" i="1"/>
  <c r="V39" i="1"/>
  <c r="V90" i="1"/>
  <c r="L41" i="1"/>
  <c r="P41" i="1"/>
  <c r="T41" i="1"/>
  <c r="T90" i="1"/>
  <c r="L43" i="1"/>
  <c r="P43" i="1"/>
  <c r="T43" i="1"/>
  <c r="T47" i="1"/>
</calcChain>
</file>

<file path=xl/sharedStrings.xml><?xml version="1.0" encoding="utf-8"?>
<sst xmlns="http://schemas.openxmlformats.org/spreadsheetml/2006/main" count="88" uniqueCount="78">
  <si>
    <t>CHF      </t>
  </si>
  <si>
    <t></t>
  </si>
  <si>
    <t>CHF</t>
  </si>
  <si>
    <t>*    *    *</t>
  </si>
  <si>
    <t xml:space="preserve"> </t>
  </si>
  <si>
    <t>jour, mois, année</t>
  </si>
  <si>
    <t>CHF 200.--</t>
  </si>
  <si>
    <t>4.00 ‰</t>
  </si>
  <si>
    <t>1 mois</t>
  </si>
  <si>
    <t>2 mois</t>
  </si>
  <si>
    <t>3 mois</t>
  </si>
  <si>
    <t>4 mois</t>
  </si>
  <si>
    <t>5 mois</t>
  </si>
  <si>
    <t>6 mois</t>
  </si>
  <si>
    <t>7 mois</t>
  </si>
  <si>
    <t>8 mois</t>
  </si>
  <si>
    <t>9-12 mois</t>
  </si>
  <si>
    <t xml:space="preserve">Assurance des installations de tir à marquage électronique
 police no 410'894.4851
        anlagen (Police Nr. 410'894.4851)
</t>
  </si>
  <si>
    <t>pour les membres de l'USS (USS Assurances société coopérative)</t>
  </si>
  <si>
    <t>resp. de l'association assurée</t>
  </si>
  <si>
    <t>Lieu d'assurance, rue et NP</t>
  </si>
  <si>
    <t>Durée de l'assurance (max. 5 ans)</t>
  </si>
  <si>
    <t>Début de l'assurance</t>
  </si>
  <si>
    <t>Fin de l'assurance</t>
  </si>
  <si>
    <t>Cibles marquages électroniques</t>
  </si>
  <si>
    <t>Transport des cibles</t>
  </si>
  <si>
    <t>Prime nette</t>
  </si>
  <si>
    <t>Timbre fédéral</t>
  </si>
  <si>
    <t>Prime totale</t>
  </si>
  <si>
    <t>Lieu</t>
  </si>
  <si>
    <t>Date</t>
  </si>
  <si>
    <t>Signature de l'assuré / de l'organisateur</t>
  </si>
  <si>
    <t>Visa du bureau central de l'USS</t>
  </si>
  <si>
    <t>Franchise par sinistre CHF 200.00</t>
  </si>
  <si>
    <t>Somme d'assurance = valeur à neuf (prix catalogue actuel) en CHF</t>
  </si>
  <si>
    <t>Taux de prime</t>
  </si>
  <si>
    <t>Prime annuelle
(minimum)</t>
  </si>
  <si>
    <t>Assurance courte durée pendant max.</t>
  </si>
  <si>
    <t>Prime unique (min.)</t>
  </si>
  <si>
    <t>Prime</t>
  </si>
  <si>
    <t>totale</t>
  </si>
  <si>
    <t>Prime pour l'assurance transport</t>
  </si>
  <si>
    <t xml:space="preserve">Prime totale resp. prime annuelle ou prime unique (sans timbre fédéral) pour l'assurance de tir à marquage électronique </t>
  </si>
  <si>
    <t>Extrait des dispositions spéciales de la police n° 410'894.4851</t>
  </si>
  <si>
    <t xml:space="preserve">pour la couverture des installations de tir à marquage électronique </t>
  </si>
  <si>
    <t>des sociétés de tir soumises à l'USS</t>
  </si>
  <si>
    <t>Conditions générales de base applicables (CGA): Edition 01.1989</t>
  </si>
  <si>
    <t>Objet de l'assurance</t>
  </si>
  <si>
    <t>En précision de l'art. 1, chiffre 1 CGA, l'assurance s'étend uniquement aux installations de tir à marquage électronique annoncées au bureau central de l'USS.</t>
  </si>
  <si>
    <t>Début et fin de l'assurance pour des installations individuelles</t>
  </si>
  <si>
    <t>La couverture d'assurance commence:</t>
  </si>
  <si>
    <t>au jour convenu dans l'annonce,</t>
  </si>
  <si>
    <t>La couverture d'assurance d'une durée inférieure à 12 mois prend fin à la date convenue dans l'annonce. Lorsque l'assurance est conclue pour une durée d'un an ou plus, elle se renouvelle tacitement d'année en année, si elle n'est pas résiliée par écrit 3 mois au minimum avant son expiration.</t>
  </si>
  <si>
    <t xml:space="preserve">CC 72 </t>
  </si>
  <si>
    <t>Exclusion des dommages internes</t>
  </si>
  <si>
    <t>L'assurance ne couvre pas les dommages aux installations ou aux parties d'installations lorsqu'ils consistent en une panne ou un dérangement touchant certains éléments ou pièces, à moins que l'on puisse apporter la preuve que ces dommages ont été causés par des influences extérieures ou, dans la mesure où le risque incendie est inclus dans la police, par un incendie au sein de l'installation elle-même.</t>
  </si>
  <si>
    <t>CC 74</t>
  </si>
  <si>
    <t>Choses en circulation (Transport)</t>
  </si>
  <si>
    <t>En extension de l'art. 9 des CGA, les dommages aux éléments d'installations de tir à marquage électronique survenant pendant le transport sur le territoire Suisse sont couverts.</t>
  </si>
  <si>
    <t>Prime totale pour les installations de tir à marquage électronique</t>
  </si>
  <si>
    <t>Exclusion des dommages consécutifs à des actes de terrorisme</t>
  </si>
  <si>
    <t xml:space="preserve">CC 70 </t>
  </si>
  <si>
    <t xml:space="preserve">Ne sont pas assurés par ce contrat ou par d'éventuels avenants les dommages de tout genre dus directement ou indirectement au terrorisme, sans égards à un éventuel concours de cause.
Est considéré comme terrorisme tout acte ou menace de violence perpétrés pour des motifs politiques, religieux, ethniques, idéologiques ou similaires. L'acte ou menace de violence est de nature à répandre la peur ou la terreur dans la population ou dans une partie de celle-ci ou à exercer une influence sur un gouvernement ou des organismes d'état.
Les troubles civils ne tombent pas sous la notion de terrorisme. Sont réputés troubles civils les actes de violence dirigés contre des personnes ou des choses perpétrés lors d'attroupements, de désordres ou de mouvements de rue, ainsi que les pillages causés en relation avec de tels troubles.
</t>
  </si>
  <si>
    <t>SA</t>
  </si>
  <si>
    <t>Oui</t>
  </si>
  <si>
    <t>Installations de tir à marquage électronique (CGA1)</t>
  </si>
  <si>
    <r>
      <t>Couverture pour le transport d'éléments d'installations de tir à marquage électroniqu</t>
    </r>
    <r>
      <rPr>
        <b/>
        <sz val="10"/>
        <rFont val="Arial"/>
        <family val="2"/>
      </rPr>
      <t xml:space="preserve">e (CC74) </t>
    </r>
  </si>
  <si>
    <t>Le preneur d'assurance déclare avoir reçu les conditions générales éd. 01.1989 ainsi qu'un extrait des disposition spéciales.</t>
  </si>
  <si>
    <t xml:space="preserve">Le transport vers le lieu d'assurance ainsi que le transport retour direct sont assurés. </t>
  </si>
  <si>
    <t>Franchise par sinistre Fr. 200.00.</t>
  </si>
  <si>
    <t xml:space="preserve">Cette couverture est-elle désirée ? </t>
  </si>
  <si>
    <t>toutefois au plus tôt lorsque les installations assurées se trouvent au lieu d'assurance en état de fonctionner.</t>
  </si>
  <si>
    <t>Feuille de calcul pour les installations de tir à marquage électronique</t>
  </si>
  <si>
    <t>N° de référence :</t>
  </si>
  <si>
    <t>Description de l'installation : marque, type, n° de série, année de fabrication ou selon liste séparée.</t>
  </si>
  <si>
    <r>
      <t xml:space="preserve">Proposition  </t>
    </r>
    <r>
      <rPr>
        <i/>
        <sz val="11"/>
        <color theme="1"/>
        <rFont val="Arial"/>
        <family val="2"/>
      </rPr>
      <t xml:space="preserve"> (est considérée comme attestation d'assurance avec le visa du bureau central)</t>
    </r>
  </si>
  <si>
    <t>Nom et adresse de l'organisateur</t>
  </si>
  <si>
    <r>
      <t xml:space="preserve">La couverture d'assurance de toutes les installations assurées cesse à la résiliation du </t>
    </r>
    <r>
      <rPr>
        <sz val="11"/>
        <color indexed="8"/>
        <rFont val="Arial"/>
        <family val="2"/>
      </rPr>
      <t>contrat-cadre.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</si>
</sst>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 \ #,##0.00"/>
  </numFmts>
  <fonts count="22" x14ac:knownFonts="1">
    <font>
      <sz val="10"/>
      <color theme="1"/>
      <name val="Arial"/>
      <family val="2"/>
    </font>
    <font>
      <sz val="10"/>
      <color theme="0"/>
      <name val="Arial"/>
      <family val="2"/>
    </font>
    <font>
      <b/>
      <sz val="10"/>
      <color theme="1"/>
      <name val="Arial"/>
      <family val="2"/>
    </font>
    <font>
      <b/>
      <i/>
      <sz val="11"/>
      <color theme="1"/>
      <name val="Arial"/>
      <family val="2"/>
    </font>
    <font>
      <sz val="8"/>
      <color theme="1"/>
      <name val="Arial"/>
      <family val="2"/>
    </font>
    <font>
      <sz val="9"/>
      <color theme="1"/>
      <name val="Arial"/>
      <family val="2"/>
    </font>
    <font>
      <b/>
      <sz val="9"/>
      <color theme="1"/>
      <name val="Arial"/>
      <family val="2"/>
    </font>
    <font>
      <b/>
      <sz val="11"/>
      <color theme="1"/>
      <name val="Arial"/>
      <family val="2"/>
    </font>
    <font>
      <b/>
      <sz val="12"/>
      <color theme="1"/>
      <name val="Arial"/>
      <family val="2"/>
    </font>
    <font>
      <b/>
      <i/>
      <sz val="12"/>
      <color theme="1"/>
      <name val="Arial"/>
      <family val="2"/>
    </font>
    <font>
      <b/>
      <sz val="8"/>
      <color theme="1"/>
      <name val="Arial"/>
      <family val="2"/>
    </font>
    <font>
      <b/>
      <i/>
      <sz val="14"/>
      <color theme="1"/>
      <name val="Arial"/>
      <family val="2"/>
    </font>
    <font>
      <i/>
      <sz val="11"/>
      <color theme="1"/>
      <name val="Arial"/>
      <family val="2"/>
    </font>
    <font>
      <sz val="8"/>
      <name val="Arial"/>
      <family val="2"/>
    </font>
    <font>
      <b/>
      <sz val="10"/>
      <name val="Arial"/>
      <family val="2"/>
    </font>
    <font>
      <b/>
      <i/>
      <sz val="14"/>
      <name val="Arial"/>
      <family val="2"/>
    </font>
    <font>
      <sz val="11"/>
      <color theme="1"/>
      <name val="Arial"/>
      <family val="2"/>
    </font>
    <font>
      <sz val="11"/>
      <color theme="0"/>
      <name val="Arial"/>
      <family val="2"/>
    </font>
    <font>
      <b/>
      <sz val="11"/>
      <color theme="0"/>
      <name val="Arial"/>
      <family val="2"/>
    </font>
    <font>
      <sz val="11"/>
      <color theme="1"/>
      <name val="Wingdings"/>
      <charset val="2"/>
    </font>
    <font>
      <sz val="11"/>
      <color indexed="8"/>
      <name val="Arial"/>
      <family val="2"/>
    </font>
    <font>
      <b/>
      <u/>
      <sz val="11"/>
      <color theme="1"/>
      <name val="Arial"/>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double">
        <color auto="1"/>
      </bottom>
      <diagonal/>
    </border>
  </borders>
  <cellStyleXfs count="1">
    <xf numFmtId="0" fontId="0" fillId="0" borderId="0"/>
  </cellStyleXfs>
  <cellXfs count="148">
    <xf numFmtId="0" fontId="0" fillId="0" borderId="0" xfId="0"/>
    <xf numFmtId="4" fontId="5" fillId="0" borderId="0" xfId="0" applyNumberFormat="1" applyFont="1"/>
    <xf numFmtId="0" fontId="1" fillId="0" borderId="0" xfId="0" applyFont="1"/>
    <xf numFmtId="4" fontId="1" fillId="0" borderId="0" xfId="0" applyNumberFormat="1" applyFont="1"/>
    <xf numFmtId="0" fontId="7" fillId="0" borderId="0" xfId="0" applyFont="1" applyAlignment="1">
      <alignment horizontal="left" vertical="center"/>
    </xf>
    <xf numFmtId="0" fontId="0" fillId="0" borderId="0" xfId="0" applyAlignment="1">
      <alignment horizontal="left" vertical="top" wrapText="1"/>
    </xf>
    <xf numFmtId="4" fontId="2" fillId="0" borderId="13" xfId="0" applyNumberFormat="1" applyFont="1" applyBorder="1" applyAlignment="1">
      <alignment horizontal="center" vertical="center"/>
    </xf>
    <xf numFmtId="4" fontId="2" fillId="0" borderId="0" xfId="0" applyNumberFormat="1" applyFont="1" applyAlignment="1">
      <alignment horizontal="center" vertical="center"/>
    </xf>
    <xf numFmtId="0" fontId="3" fillId="0" borderId="0" xfId="0" applyFont="1" applyAlignment="1">
      <alignment horizontal="center" vertical="center"/>
    </xf>
    <xf numFmtId="0" fontId="9" fillId="0" borderId="0" xfId="0" applyFont="1" applyAlignment="1">
      <alignment vertical="center"/>
    </xf>
    <xf numFmtId="0" fontId="3" fillId="0" borderId="0" xfId="0" applyFont="1" applyAlignment="1">
      <alignment horizontal="left" vertical="center"/>
    </xf>
    <xf numFmtId="0" fontId="0" fillId="0" borderId="3" xfId="0" applyBorder="1"/>
    <xf numFmtId="0" fontId="7" fillId="0" borderId="0" xfId="0" applyFont="1" applyAlignment="1">
      <alignment vertical="center"/>
    </xf>
    <xf numFmtId="0" fontId="0" fillId="0" borderId="0" xfId="0" applyAlignment="1">
      <alignment wrapText="1"/>
    </xf>
    <xf numFmtId="0" fontId="0" fillId="0" borderId="0" xfId="0" applyAlignment="1">
      <alignment vertical="center"/>
    </xf>
    <xf numFmtId="4" fontId="0" fillId="0" borderId="5" xfId="0" applyNumberFormat="1" applyBorder="1"/>
    <xf numFmtId="0" fontId="11" fillId="0" borderId="0" xfId="0" applyFont="1" applyAlignment="1">
      <alignment horizontal="center" vertical="center" wrapText="1"/>
    </xf>
    <xf numFmtId="0" fontId="7" fillId="0" borderId="0" xfId="0" applyFont="1" applyAlignment="1">
      <alignment horizontal="center" vertical="center"/>
    </xf>
    <xf numFmtId="0" fontId="16" fillId="0" borderId="0" xfId="0" applyFont="1"/>
    <xf numFmtId="0" fontId="3" fillId="0" borderId="0" xfId="0" applyFont="1" applyAlignment="1">
      <alignment vertical="center"/>
    </xf>
    <xf numFmtId="0" fontId="16" fillId="0" borderId="0" xfId="0" applyFont="1" applyAlignment="1">
      <alignment horizontal="left"/>
    </xf>
    <xf numFmtId="0" fontId="16" fillId="0" borderId="0" xfId="0" applyFont="1" applyAlignment="1">
      <alignment horizontal="left" vertical="center"/>
    </xf>
    <xf numFmtId="0" fontId="7" fillId="0" borderId="0" xfId="0" applyFont="1" applyAlignment="1">
      <alignment horizontal="left"/>
    </xf>
    <xf numFmtId="0" fontId="16" fillId="0" borderId="3" xfId="0" applyFont="1" applyBorder="1"/>
    <xf numFmtId="0" fontId="16" fillId="0" borderId="0" xfId="0" applyFont="1" applyAlignment="1">
      <alignment vertical="center"/>
    </xf>
    <xf numFmtId="0" fontId="16" fillId="0" borderId="0" xfId="0" applyFont="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 xfId="0" applyFont="1" applyBorder="1" applyAlignment="1">
      <alignment horizontal="left" vertical="center" wrapText="1"/>
    </xf>
    <xf numFmtId="0" fontId="17" fillId="0" borderId="9" xfId="0" applyFont="1" applyBorder="1" applyAlignment="1">
      <alignment horizontal="left" vertical="center" wrapText="1"/>
    </xf>
    <xf numFmtId="0" fontId="7" fillId="0" borderId="0" xfId="0" applyFont="1"/>
    <xf numFmtId="0" fontId="7" fillId="0" borderId="1" xfId="0" applyFont="1" applyBorder="1"/>
    <xf numFmtId="4" fontId="7" fillId="0" borderId="0" xfId="0" applyNumberFormat="1" applyFont="1"/>
    <xf numFmtId="4" fontId="7" fillId="0" borderId="2" xfId="0" applyNumberFormat="1" applyFont="1" applyBorder="1"/>
    <xf numFmtId="0" fontId="7" fillId="0" borderId="1" xfId="0" applyFont="1" applyBorder="1" applyAlignment="1">
      <alignment vertical="center"/>
    </xf>
    <xf numFmtId="4" fontId="7" fillId="0" borderId="2" xfId="0" applyNumberFormat="1" applyFont="1" applyBorder="1" applyAlignment="1">
      <alignment horizontal="center" vertical="center"/>
    </xf>
    <xf numFmtId="0" fontId="16" fillId="0" borderId="0" xfId="0" applyFont="1" applyAlignment="1">
      <alignment horizontal="center" vertical="center" wrapText="1"/>
    </xf>
    <xf numFmtId="4" fontId="16" fillId="0" borderId="0" xfId="0" applyNumberFormat="1" applyFont="1"/>
    <xf numFmtId="4" fontId="7" fillId="0" borderId="1" xfId="0" applyNumberFormat="1" applyFont="1" applyBorder="1"/>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left" vertical="center"/>
    </xf>
    <xf numFmtId="4" fontId="7" fillId="0" borderId="0" xfId="0" applyNumberFormat="1" applyFont="1" applyAlignment="1">
      <alignment vertical="center" wrapText="1"/>
    </xf>
    <xf numFmtId="4" fontId="7" fillId="0" borderId="2" xfId="0" applyNumberFormat="1" applyFont="1" applyBorder="1" applyAlignment="1">
      <alignment vertical="center" wrapText="1"/>
    </xf>
    <xf numFmtId="4" fontId="16" fillId="0" borderId="1" xfId="0" applyNumberFormat="1" applyFont="1" applyBorder="1"/>
    <xf numFmtId="0" fontId="16" fillId="0" borderId="2" xfId="0" applyFont="1" applyBorder="1" applyAlignment="1">
      <alignment horizontal="left" vertical="center" wrapText="1"/>
    </xf>
    <xf numFmtId="0" fontId="16" fillId="0" borderId="1" xfId="0" applyFont="1" applyBorder="1" applyAlignment="1">
      <alignment horizontal="center" vertical="center" wrapText="1"/>
    </xf>
    <xf numFmtId="4" fontId="16" fillId="0" borderId="4" xfId="0" applyNumberFormat="1" applyFont="1" applyBorder="1"/>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center" wrapText="1"/>
    </xf>
    <xf numFmtId="4" fontId="16" fillId="0" borderId="3" xfId="0" applyNumberFormat="1" applyFont="1" applyBorder="1"/>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9" xfId="0" applyFont="1" applyBorder="1" applyAlignment="1">
      <alignment vertical="center"/>
    </xf>
    <xf numFmtId="0" fontId="7" fillId="0" borderId="10" xfId="0" applyFont="1" applyBorder="1"/>
    <xf numFmtId="0" fontId="7" fillId="0" borderId="10" xfId="0" applyFont="1" applyBorder="1" applyAlignment="1">
      <alignment vertical="center"/>
    </xf>
    <xf numFmtId="4" fontId="7" fillId="0" borderId="11" xfId="0" applyNumberFormat="1" applyFont="1" applyBorder="1" applyAlignment="1">
      <alignment vertical="center"/>
    </xf>
    <xf numFmtId="0" fontId="16" fillId="0" borderId="10" xfId="0" applyFont="1" applyBorder="1" applyAlignment="1">
      <alignment horizontal="left" vertical="center"/>
    </xf>
    <xf numFmtId="0" fontId="16" fillId="0" borderId="10" xfId="0" applyFont="1" applyBorder="1" applyAlignment="1">
      <alignment horizontal="left"/>
    </xf>
    <xf numFmtId="0" fontId="7" fillId="0" borderId="0" xfId="0" applyFont="1" applyAlignment="1">
      <alignment horizontal="center"/>
    </xf>
    <xf numFmtId="0" fontId="3" fillId="0" borderId="0" xfId="0" applyFont="1" applyAlignment="1">
      <alignment horizontal="center" vertical="center" wrapText="1"/>
    </xf>
    <xf numFmtId="0" fontId="7" fillId="0" borderId="0" xfId="0" applyFont="1" applyAlignment="1">
      <alignment vertical="top" wrapText="1"/>
    </xf>
    <xf numFmtId="0" fontId="17" fillId="0" borderId="0" xfId="0" applyFont="1" applyAlignment="1">
      <alignment horizontal="center" vertical="center" wrapText="1"/>
    </xf>
    <xf numFmtId="0" fontId="16" fillId="0" borderId="0" xfId="0" applyFont="1" applyAlignment="1">
      <alignment vertical="center" wrapText="1"/>
    </xf>
    <xf numFmtId="0" fontId="7" fillId="4" borderId="0" xfId="0" applyFont="1" applyFill="1" applyAlignment="1">
      <alignment horizontal="center" vertical="center"/>
    </xf>
    <xf numFmtId="0" fontId="7" fillId="2" borderId="8" xfId="0" applyFont="1" applyFill="1" applyBorder="1" applyAlignment="1" applyProtection="1">
      <alignment horizontal="center" vertical="center"/>
      <protection locked="0"/>
    </xf>
    <xf numFmtId="9" fontId="16" fillId="0" borderId="0" xfId="0" applyNumberFormat="1" applyFont="1" applyAlignment="1">
      <alignment wrapText="1"/>
    </xf>
    <xf numFmtId="2" fontId="16" fillId="0" borderId="0" xfId="0" applyNumberFormat="1" applyFont="1" applyAlignment="1">
      <alignment wrapText="1"/>
    </xf>
    <xf numFmtId="4" fontId="17" fillId="0" borderId="0" xfId="0" applyNumberFormat="1" applyFont="1"/>
    <xf numFmtId="0" fontId="17" fillId="0" borderId="0" xfId="0" applyFont="1"/>
    <xf numFmtId="0" fontId="16" fillId="0" borderId="1" xfId="0" applyFont="1" applyBorder="1" applyAlignment="1">
      <alignment horizontal="left" vertical="center"/>
    </xf>
    <xf numFmtId="0" fontId="16" fillId="0" borderId="0" xfId="0" applyFont="1" applyAlignment="1">
      <alignment horizontal="right" vertical="center" wrapText="1"/>
    </xf>
    <xf numFmtId="9" fontId="16" fillId="0" borderId="0" xfId="0" applyNumberFormat="1" applyFont="1" applyAlignment="1">
      <alignment horizontal="right" wrapText="1"/>
    </xf>
    <xf numFmtId="2" fontId="16" fillId="0" borderId="0" xfId="0" applyNumberFormat="1" applyFont="1" applyAlignment="1">
      <alignment horizontal="center" wrapText="1"/>
    </xf>
    <xf numFmtId="4" fontId="16" fillId="0" borderId="4" xfId="0" applyNumberFormat="1" applyFont="1" applyBorder="1" applyAlignment="1">
      <alignment horizontal="center" wrapText="1"/>
    </xf>
    <xf numFmtId="4" fontId="7" fillId="0" borderId="13" xfId="0" applyNumberFormat="1" applyFont="1" applyBorder="1" applyAlignment="1">
      <alignment horizontal="center" vertical="center"/>
    </xf>
    <xf numFmtId="4" fontId="7" fillId="0" borderId="0" xfId="0" applyNumberFormat="1" applyFont="1" applyAlignment="1">
      <alignment horizontal="center" vertical="center"/>
    </xf>
    <xf numFmtId="0" fontId="7" fillId="3" borderId="8" xfId="0" applyFont="1" applyFill="1" applyBorder="1" applyAlignment="1" applyProtection="1">
      <alignment horizontal="center" wrapText="1"/>
      <protection locked="0"/>
    </xf>
    <xf numFmtId="0" fontId="19"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top"/>
    </xf>
    <xf numFmtId="0" fontId="21" fillId="0" borderId="0" xfId="0" applyFont="1" applyAlignment="1">
      <alignment horizontal="left" vertical="center"/>
    </xf>
    <xf numFmtId="0" fontId="7" fillId="2" borderId="7" xfId="0" applyFont="1" applyFill="1" applyBorder="1" applyAlignment="1" applyProtection="1">
      <alignment horizontal="left"/>
      <protection locked="0"/>
    </xf>
    <xf numFmtId="0" fontId="16" fillId="0" borderId="7" xfId="0" applyFont="1" applyBorder="1" applyAlignment="1">
      <alignment horizontal="left"/>
    </xf>
    <xf numFmtId="0" fontId="0" fillId="0" borderId="0" xfId="0" applyAlignment="1">
      <alignment horizontal="left" vertical="center" wrapText="1"/>
    </xf>
    <xf numFmtId="0" fontId="7"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xf>
    <xf numFmtId="2" fontId="16" fillId="0" borderId="0" xfId="0" applyNumberFormat="1" applyFont="1" applyAlignment="1">
      <alignment horizontal="right" wrapText="1"/>
    </xf>
    <xf numFmtId="4" fontId="6" fillId="0" borderId="1" xfId="0" applyNumberFormat="1" applyFont="1" applyBorder="1" applyAlignment="1">
      <alignment horizontal="center" wrapText="1"/>
    </xf>
    <xf numFmtId="4" fontId="6" fillId="0" borderId="2" xfId="0" applyNumberFormat="1" applyFont="1" applyBorder="1" applyAlignment="1">
      <alignment horizontal="center" wrapText="1"/>
    </xf>
    <xf numFmtId="0" fontId="16" fillId="0" borderId="0" xfId="0" applyFont="1" applyAlignment="1">
      <alignment horizontal="center"/>
    </xf>
    <xf numFmtId="0" fontId="16" fillId="0" borderId="2" xfId="0" applyFont="1" applyBorder="1" applyAlignment="1">
      <alignment horizontal="center"/>
    </xf>
    <xf numFmtId="4" fontId="6" fillId="3" borderId="4" xfId="0" applyNumberFormat="1" applyFont="1" applyFill="1" applyBorder="1" applyAlignment="1">
      <alignment horizontal="center"/>
    </xf>
    <xf numFmtId="4" fontId="6" fillId="3" borderId="5" xfId="0" applyNumberFormat="1" applyFont="1" applyFill="1" applyBorder="1" applyAlignment="1">
      <alignment horizontal="center"/>
    </xf>
    <xf numFmtId="0" fontId="7" fillId="0" borderId="0" xfId="0" applyFont="1" applyAlignment="1">
      <alignment horizontal="left" vertical="center" wrapText="1"/>
    </xf>
    <xf numFmtId="0" fontId="2" fillId="0" borderId="0" xfId="0" applyFont="1" applyAlignment="1">
      <alignment horizontal="left" vertical="center" wrapText="1"/>
    </xf>
    <xf numFmtId="4" fontId="7" fillId="2" borderId="6" xfId="0" applyNumberFormat="1" applyFont="1" applyFill="1" applyBorder="1" applyAlignment="1" applyProtection="1">
      <alignment horizontal="center" vertical="center" wrapText="1"/>
      <protection locked="0"/>
    </xf>
    <xf numFmtId="4" fontId="7" fillId="2" borderId="12" xfId="0" applyNumberFormat="1" applyFont="1" applyFill="1" applyBorder="1" applyAlignment="1" applyProtection="1">
      <alignment horizontal="center" vertical="center" wrapText="1"/>
      <protection locked="0"/>
    </xf>
    <xf numFmtId="10" fontId="16"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0" fontId="16" fillId="4" borderId="0" xfId="0" applyFont="1" applyFill="1" applyAlignment="1">
      <alignment horizontal="center" wrapText="1"/>
    </xf>
    <xf numFmtId="9" fontId="16" fillId="4" borderId="0" xfId="0" applyNumberFormat="1" applyFont="1" applyFill="1" applyAlignment="1">
      <alignment horizontal="center" wrapText="1"/>
    </xf>
    <xf numFmtId="0" fontId="16" fillId="0" borderId="0" xfId="0" applyFont="1" applyAlignment="1">
      <alignment horizontal="center" vertical="center" wrapText="1"/>
    </xf>
    <xf numFmtId="0" fontId="4" fillId="0" borderId="0" xfId="0" applyFont="1" applyAlignment="1">
      <alignment horizontal="center" vertical="center" wrapText="1"/>
    </xf>
    <xf numFmtId="4" fontId="18" fillId="4" borderId="0" xfId="0" applyNumberFormat="1" applyFont="1" applyFill="1" applyAlignment="1">
      <alignment horizontal="center" vertical="center" wrapText="1"/>
    </xf>
    <xf numFmtId="164" fontId="16" fillId="0" borderId="2" xfId="0" applyNumberFormat="1" applyFont="1" applyBorder="1" applyAlignment="1">
      <alignment horizontal="center" vertical="center" wrapText="1"/>
    </xf>
    <xf numFmtId="0" fontId="16" fillId="0" borderId="1" xfId="0" applyFont="1" applyBorder="1" applyAlignment="1">
      <alignment horizontal="left"/>
    </xf>
    <xf numFmtId="0" fontId="16" fillId="0" borderId="0" xfId="0" applyFont="1" applyAlignment="1">
      <alignment horizontal="left"/>
    </xf>
    <xf numFmtId="4" fontId="6" fillId="0" borderId="9" xfId="0" applyNumberFormat="1" applyFont="1" applyBorder="1" applyAlignment="1">
      <alignment horizontal="center" wrapText="1"/>
    </xf>
    <xf numFmtId="4" fontId="6" fillId="0" borderId="11" xfId="0" applyNumberFormat="1" applyFont="1" applyBorder="1" applyAlignment="1">
      <alignment horizontal="center" wrapText="1"/>
    </xf>
    <xf numFmtId="0" fontId="15" fillId="0" borderId="0" xfId="0" applyFont="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center" vertical="center" wrapText="1"/>
    </xf>
    <xf numFmtId="0" fontId="10" fillId="0" borderId="0" xfId="0" applyFont="1" applyAlignment="1">
      <alignment horizontal="center"/>
    </xf>
    <xf numFmtId="0" fontId="11" fillId="0" borderId="0" xfId="0" applyFont="1" applyAlignment="1">
      <alignment horizontal="center" vertical="center" wrapText="1"/>
    </xf>
    <xf numFmtId="2" fontId="7" fillId="0" borderId="1" xfId="0" applyNumberFormat="1" applyFont="1" applyBorder="1" applyAlignment="1">
      <alignment horizontal="center" vertical="center"/>
    </xf>
    <xf numFmtId="2" fontId="7" fillId="0" borderId="0" xfId="0" applyNumberFormat="1" applyFont="1" applyAlignment="1">
      <alignment horizontal="center" vertical="center"/>
    </xf>
    <xf numFmtId="9" fontId="7" fillId="0" borderId="1" xfId="0" applyNumberFormat="1" applyFont="1" applyBorder="1" applyAlignment="1">
      <alignment horizontal="center" vertical="center"/>
    </xf>
    <xf numFmtId="9" fontId="7" fillId="0" borderId="2" xfId="0" applyNumberFormat="1" applyFont="1" applyBorder="1" applyAlignment="1">
      <alignment horizontal="center" vertical="center"/>
    </xf>
    <xf numFmtId="0" fontId="7" fillId="0" borderId="1" xfId="0" applyFont="1" applyBorder="1" applyAlignment="1">
      <alignment horizontal="center" vertical="center"/>
    </xf>
    <xf numFmtId="14" fontId="7" fillId="2" borderId="0" xfId="0" applyNumberFormat="1" applyFont="1" applyFill="1" applyAlignment="1" applyProtection="1">
      <alignment horizontal="center" vertical="center"/>
      <protection locked="0"/>
    </xf>
    <xf numFmtId="0" fontId="16" fillId="2" borderId="0" xfId="0" applyFont="1" applyFill="1" applyAlignment="1" applyProtection="1">
      <alignment horizontal="center"/>
      <protection locked="0"/>
    </xf>
    <xf numFmtId="0" fontId="9" fillId="0" borderId="0" xfId="0" applyFont="1" applyAlignment="1">
      <alignment horizontal="center" vertical="center"/>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0" borderId="0" xfId="0" applyFont="1" applyAlignment="1">
      <alignment horizontal="center"/>
    </xf>
    <xf numFmtId="0" fontId="7" fillId="2" borderId="0" xfId="0" applyFont="1" applyFill="1" applyAlignment="1" applyProtection="1">
      <alignment horizontal="center" vertical="center" wrapText="1"/>
      <protection locked="0"/>
    </xf>
    <xf numFmtId="0" fontId="7" fillId="0" borderId="3" xfId="0" applyFont="1" applyBorder="1" applyAlignment="1">
      <alignment horizontal="center"/>
    </xf>
    <xf numFmtId="0" fontId="16" fillId="0" borderId="3" xfId="0" applyFont="1" applyBorder="1" applyAlignment="1">
      <alignment horizont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2" fillId="4" borderId="0" xfId="0" applyFont="1" applyFill="1" applyAlignment="1" applyProtection="1">
      <alignment horizontal="center" vertical="center"/>
      <protection locked="0"/>
    </xf>
    <xf numFmtId="0" fontId="7" fillId="2" borderId="3" xfId="0" applyFont="1" applyFill="1" applyBorder="1" applyAlignment="1" applyProtection="1">
      <alignment vertical="center"/>
      <protection locked="0"/>
    </xf>
    <xf numFmtId="0" fontId="16" fillId="0" borderId="0" xfId="0" applyFont="1" applyAlignment="1">
      <alignment horizontal="left" wrapText="1"/>
    </xf>
    <xf numFmtId="0" fontId="7" fillId="2" borderId="7" xfId="0" applyFont="1" applyFill="1" applyBorder="1" applyAlignment="1" applyProtection="1">
      <alignment horizontal="left" vertical="center"/>
      <protection locked="0"/>
    </xf>
    <xf numFmtId="0" fontId="16" fillId="0" borderId="7" xfId="0" applyFont="1" applyBorder="1" applyAlignment="1" applyProtection="1">
      <alignment horizontal="left" vertical="center"/>
      <protection locked="0"/>
    </xf>
    <xf numFmtId="0" fontId="7" fillId="2" borderId="7" xfId="0" applyFont="1" applyFill="1" applyBorder="1" applyAlignment="1" applyProtection="1">
      <alignment horizontal="center"/>
      <protection locked="0"/>
    </xf>
    <xf numFmtId="0" fontId="16" fillId="0" borderId="7" xfId="0" applyFont="1" applyBorder="1" applyAlignment="1" applyProtection="1">
      <alignment horizontal="center"/>
      <protection locked="0"/>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31751</xdr:rowOff>
    </xdr:from>
    <xdr:to>
      <xdr:col>8</xdr:col>
      <xdr:colOff>195791</xdr:colOff>
      <xdr:row>7</xdr:row>
      <xdr:rowOff>55035</xdr:rowOff>
    </xdr:to>
    <xdr:pic>
      <xdr:nvPicPr>
        <xdr:cNvPr id="7" name="Imag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8879418"/>
          <a:ext cx="2407708" cy="76411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55</xdr:row>
      <xdr:rowOff>148167</xdr:rowOff>
    </xdr:from>
    <xdr:to>
      <xdr:col>8</xdr:col>
      <xdr:colOff>132291</xdr:colOff>
      <xdr:row>61</xdr:row>
      <xdr:rowOff>65617</xdr:rowOff>
    </xdr:to>
    <xdr:pic>
      <xdr:nvPicPr>
        <xdr:cNvPr id="8" name="Image 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00"/>
          <a:ext cx="2407708" cy="76411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52916</xdr:colOff>
      <xdr:row>107</xdr:row>
      <xdr:rowOff>21166</xdr:rowOff>
    </xdr:from>
    <xdr:to>
      <xdr:col>8</xdr:col>
      <xdr:colOff>185207</xdr:colOff>
      <xdr:row>111</xdr:row>
      <xdr:rowOff>150283</xdr:rowOff>
    </xdr:to>
    <xdr:pic>
      <xdr:nvPicPr>
        <xdr:cNvPr id="9" name="Image 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6" y="19185466"/>
          <a:ext cx="2418291" cy="776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orlage%20USS%20Anmeldung-Abrechnu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meldung"/>
      <sheetName val="Tabelle2"/>
    </sheetNames>
    <sheetDataSet>
      <sheetData sheetId="0" refreshError="1"/>
      <sheetData sheetId="1">
        <row r="1">
          <cell r="A1" t="str">
            <v>(bitte wählen)</v>
          </cell>
          <cell r="C1" t="str">
            <v>(bitte wählen)</v>
          </cell>
        </row>
        <row r="2">
          <cell r="A2">
            <v>100</v>
          </cell>
          <cell r="C2" t="str">
            <v>bis 15 Tage</v>
          </cell>
        </row>
        <row r="3">
          <cell r="A3">
            <v>200</v>
          </cell>
          <cell r="C3" t="str">
            <v>bis 30 Tage</v>
          </cell>
        </row>
        <row r="4">
          <cell r="A4">
            <v>500</v>
          </cell>
          <cell r="C4" t="str">
            <v>bis 45 Tage</v>
          </cell>
        </row>
        <row r="5">
          <cell r="A5">
            <v>1000</v>
          </cell>
          <cell r="C5" t="str">
            <v>bis 60 Tage</v>
          </cell>
        </row>
        <row r="6">
          <cell r="A6">
            <v>2000</v>
          </cell>
          <cell r="C6" t="str">
            <v>bis 75 Tage</v>
          </cell>
        </row>
        <row r="7">
          <cell r="C7" t="str">
            <v>bis 90 Tage</v>
          </cell>
        </row>
      </sheetData>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Y146"/>
  <sheetViews>
    <sheetView showGridLines="0" tabSelected="1" zoomScale="125" zoomScaleNormal="125" zoomScalePageLayoutView="125" workbookViewId="0">
      <selection activeCell="B18" sqref="B18:T18"/>
    </sheetView>
  </sheetViews>
  <sheetFormatPr baseColWidth="10" defaultColWidth="10.81640625" defaultRowHeight="14" x14ac:dyDescent="0.3"/>
  <cols>
    <col min="1" max="1" width="5.1796875" style="18" customWidth="1"/>
    <col min="2" max="2" width="4" style="18" customWidth="1"/>
    <col min="3" max="3" width="7" style="18" customWidth="1"/>
    <col min="4" max="4" width="2.6328125" style="18" customWidth="1"/>
    <col min="5" max="5" width="11.453125" style="18" hidden="1" customWidth="1"/>
    <col min="6" max="6" width="8.81640625" style="18" customWidth="1"/>
    <col min="7" max="7" width="11.36328125" style="18" customWidth="1"/>
    <col min="8" max="8" width="5.36328125" style="18" customWidth="1"/>
    <col min="9" max="9" width="11.453125" style="18" customWidth="1"/>
    <col min="10" max="10" width="2.6328125" style="18" customWidth="1"/>
    <col min="11" max="11" width="4.453125" style="18" customWidth="1"/>
    <col min="12" max="12" width="11" style="18" customWidth="1"/>
    <col min="13" max="13" width="3.6328125" style="18" customWidth="1"/>
    <col min="14" max="14" width="5" style="18" customWidth="1"/>
    <col min="15" max="15" width="6" style="18" customWidth="1"/>
    <col min="16" max="16" width="2.453125" style="18" customWidth="1"/>
    <col min="17" max="17" width="10" style="18" customWidth="1"/>
    <col min="18" max="18" width="2.1796875" style="18" customWidth="1"/>
    <col min="19" max="19" width="5.1796875" style="18" customWidth="1"/>
    <col min="20" max="20" width="9.6328125" style="18" customWidth="1"/>
    <col min="21" max="21" width="1.453125" customWidth="1"/>
    <col min="23" max="23" width="7.6328125" customWidth="1"/>
    <col min="24" max="24" width="6.81640625" customWidth="1"/>
    <col min="25" max="25" width="7.1796875" customWidth="1"/>
    <col min="26" max="26" width="5.1796875" customWidth="1"/>
  </cols>
  <sheetData>
    <row r="1" spans="1:21" ht="8.25" customHeight="1" x14ac:dyDescent="0.3"/>
    <row r="2" spans="1:21" ht="8.25" customHeight="1" x14ac:dyDescent="0.3"/>
    <row r="3" spans="1:21" ht="8.25" customHeight="1" x14ac:dyDescent="0.3"/>
    <row r="4" spans="1:21" ht="8.25" customHeight="1" x14ac:dyDescent="0.3"/>
    <row r="5" spans="1:21" ht="8.25" customHeight="1" x14ac:dyDescent="0.3"/>
    <row r="6" spans="1:21" ht="8.25" customHeight="1" x14ac:dyDescent="0.3"/>
    <row r="7" spans="1:21" ht="8.25" customHeight="1" x14ac:dyDescent="0.3"/>
    <row r="8" spans="1:21" ht="8.25" customHeight="1" x14ac:dyDescent="0.3"/>
    <row r="9" spans="1:21" ht="8.25" customHeight="1" x14ac:dyDescent="0.3"/>
    <row r="10" spans="1:21" ht="36" customHeight="1" x14ac:dyDescent="0.25">
      <c r="A10" s="122" t="s">
        <v>17</v>
      </c>
      <c r="B10" s="122"/>
      <c r="C10" s="122"/>
      <c r="D10" s="122"/>
      <c r="E10" s="122"/>
      <c r="F10" s="122"/>
      <c r="G10" s="122"/>
      <c r="H10" s="122"/>
      <c r="I10" s="122"/>
      <c r="J10" s="122"/>
      <c r="K10" s="122"/>
      <c r="L10" s="122"/>
      <c r="M10" s="122"/>
      <c r="N10" s="122"/>
      <c r="O10" s="122"/>
      <c r="P10" s="122"/>
      <c r="Q10" s="122"/>
      <c r="R10" s="122"/>
      <c r="S10" s="122"/>
      <c r="T10" s="122"/>
      <c r="U10" s="122"/>
    </row>
    <row r="11" spans="1:21" ht="14.25" customHeight="1" x14ac:dyDescent="0.25">
      <c r="A11" s="130" t="s">
        <v>18</v>
      </c>
      <c r="B11" s="130"/>
      <c r="C11" s="130"/>
      <c r="D11" s="130"/>
      <c r="E11" s="130"/>
      <c r="F11" s="130"/>
      <c r="G11" s="130"/>
      <c r="H11" s="130"/>
      <c r="I11" s="130"/>
      <c r="J11" s="130"/>
      <c r="K11" s="130"/>
      <c r="L11" s="130"/>
      <c r="M11" s="130"/>
      <c r="N11" s="130"/>
      <c r="O11" s="130"/>
      <c r="P11" s="130"/>
      <c r="Q11" s="130"/>
      <c r="R11" s="130"/>
      <c r="S11" s="130"/>
      <c r="T11" s="130"/>
      <c r="U11" s="130"/>
    </row>
    <row r="12" spans="1:21" ht="14.25" customHeight="1" x14ac:dyDescent="0.25">
      <c r="A12" s="8"/>
      <c r="B12" s="8"/>
      <c r="C12" s="8"/>
      <c r="D12" s="8"/>
      <c r="E12" s="8"/>
      <c r="F12" s="8"/>
      <c r="G12" s="8"/>
      <c r="H12" s="8"/>
      <c r="I12" s="8"/>
      <c r="J12" s="8"/>
      <c r="K12" s="8"/>
      <c r="L12" s="8"/>
      <c r="M12" s="8"/>
      <c r="N12" s="8"/>
      <c r="O12" s="8"/>
      <c r="P12" s="8"/>
      <c r="Q12" s="8"/>
      <c r="R12" s="8"/>
      <c r="S12" s="8"/>
      <c r="T12" s="8"/>
    </row>
    <row r="13" spans="1:21" ht="24" customHeight="1" x14ac:dyDescent="0.25">
      <c r="A13" s="8"/>
      <c r="B13" s="8"/>
      <c r="C13" s="8"/>
      <c r="D13" s="8"/>
      <c r="E13" s="8"/>
      <c r="F13" s="8"/>
      <c r="G13" s="8"/>
      <c r="H13" s="8"/>
      <c r="I13" s="8"/>
      <c r="J13" s="8"/>
      <c r="K13" s="8"/>
      <c r="L13" s="8"/>
      <c r="M13" s="8"/>
      <c r="N13" s="8"/>
      <c r="O13" s="138" t="s">
        <v>73</v>
      </c>
      <c r="P13" s="139"/>
      <c r="Q13" s="140"/>
      <c r="R13" s="131"/>
      <c r="S13" s="132"/>
      <c r="T13" s="133"/>
    </row>
    <row r="14" spans="1:21" ht="14.25" customHeight="1" x14ac:dyDescent="0.25">
      <c r="A14" s="8"/>
      <c r="B14" s="8"/>
      <c r="C14" s="8"/>
      <c r="D14" s="8"/>
      <c r="E14" s="8"/>
      <c r="F14" s="8"/>
      <c r="G14" s="8"/>
      <c r="H14" s="8"/>
      <c r="I14" s="8"/>
      <c r="J14" s="8"/>
      <c r="K14" s="8"/>
      <c r="L14" s="8"/>
      <c r="M14" s="8"/>
      <c r="N14" s="8"/>
      <c r="O14" s="12"/>
      <c r="P14" s="12"/>
      <c r="Q14" s="12"/>
      <c r="R14" s="17"/>
      <c r="S14" s="17"/>
      <c r="T14" s="17"/>
    </row>
    <row r="15" spans="1:21" ht="15.5" x14ac:dyDescent="0.3">
      <c r="B15" s="19" t="s">
        <v>75</v>
      </c>
      <c r="D15" s="19"/>
      <c r="E15" s="19"/>
      <c r="F15" s="19"/>
      <c r="G15" s="19"/>
      <c r="H15" s="19"/>
      <c r="I15" s="19"/>
      <c r="J15" s="19"/>
      <c r="K15" s="19"/>
      <c r="L15" s="19"/>
      <c r="M15" s="19"/>
      <c r="N15" s="19"/>
      <c r="O15" s="19"/>
      <c r="P15" s="19"/>
      <c r="Q15" s="19"/>
      <c r="R15" s="19"/>
      <c r="S15" s="19"/>
      <c r="T15" s="19"/>
      <c r="U15" s="9"/>
    </row>
    <row r="16" spans="1:21" ht="9.75" customHeight="1" x14ac:dyDescent="0.3">
      <c r="A16" s="10"/>
      <c r="B16" s="10"/>
      <c r="C16" s="20"/>
      <c r="D16" s="20"/>
      <c r="E16" s="20"/>
      <c r="F16" s="20"/>
      <c r="G16" s="20"/>
      <c r="H16" s="20"/>
      <c r="I16" s="20"/>
      <c r="J16" s="20"/>
      <c r="K16" s="20"/>
      <c r="L16" s="20"/>
      <c r="M16" s="20"/>
      <c r="N16" s="20"/>
      <c r="O16" s="20"/>
      <c r="P16" s="20"/>
      <c r="Q16" s="20"/>
      <c r="R16" s="20"/>
      <c r="S16" s="20"/>
      <c r="T16" s="20"/>
    </row>
    <row r="17" spans="1:20" x14ac:dyDescent="0.3">
      <c r="A17" s="10"/>
      <c r="B17" s="12" t="s">
        <v>74</v>
      </c>
      <c r="C17" s="12"/>
      <c r="D17" s="12"/>
      <c r="E17" s="12"/>
      <c r="F17" s="12"/>
      <c r="G17" s="12"/>
      <c r="H17" s="12"/>
      <c r="I17" s="12"/>
      <c r="J17" s="12"/>
      <c r="K17" s="12"/>
      <c r="L17" s="12"/>
      <c r="M17" s="12"/>
      <c r="N17" s="12"/>
      <c r="O17" s="12"/>
      <c r="P17" s="12"/>
      <c r="Q17" s="12"/>
      <c r="R17" s="12"/>
      <c r="S17" s="12"/>
    </row>
    <row r="18" spans="1:20" ht="19.5" customHeight="1" x14ac:dyDescent="0.3">
      <c r="A18" s="20"/>
      <c r="B18" s="142"/>
      <c r="C18" s="142"/>
      <c r="D18" s="142"/>
      <c r="E18" s="142"/>
      <c r="F18" s="142"/>
      <c r="G18" s="142"/>
      <c r="H18" s="142"/>
      <c r="I18" s="142"/>
      <c r="J18" s="142"/>
      <c r="K18" s="142"/>
      <c r="L18" s="142"/>
      <c r="M18" s="142"/>
      <c r="N18" s="142"/>
      <c r="O18" s="142"/>
      <c r="P18" s="142"/>
      <c r="Q18" s="142"/>
      <c r="R18" s="142"/>
      <c r="S18" s="142"/>
      <c r="T18" s="142"/>
    </row>
    <row r="19" spans="1:20" ht="19.5" customHeight="1" x14ac:dyDescent="0.3">
      <c r="A19" s="20"/>
      <c r="B19" s="142"/>
      <c r="C19" s="142"/>
      <c r="D19" s="142"/>
      <c r="E19" s="142"/>
      <c r="F19" s="142"/>
      <c r="G19" s="142"/>
      <c r="H19" s="142"/>
      <c r="I19" s="142"/>
      <c r="J19" s="142"/>
      <c r="K19" s="142"/>
      <c r="L19" s="142"/>
      <c r="M19" s="142"/>
      <c r="N19" s="142"/>
      <c r="O19" s="142"/>
      <c r="P19" s="142"/>
      <c r="Q19" s="142"/>
      <c r="R19" s="142"/>
      <c r="S19" s="142"/>
      <c r="T19" s="142"/>
    </row>
    <row r="20" spans="1:20" ht="19.5" customHeight="1" x14ac:dyDescent="0.3">
      <c r="A20" s="20"/>
      <c r="B20" s="142"/>
      <c r="C20" s="142"/>
      <c r="D20" s="142"/>
      <c r="E20" s="142"/>
      <c r="F20" s="142"/>
      <c r="G20" s="142"/>
      <c r="H20" s="142"/>
      <c r="I20" s="142"/>
      <c r="J20" s="142"/>
      <c r="K20" s="142"/>
      <c r="L20" s="142"/>
      <c r="M20" s="142"/>
      <c r="N20" s="142"/>
      <c r="O20" s="142"/>
      <c r="P20" s="142"/>
      <c r="Q20" s="142"/>
      <c r="R20" s="142"/>
      <c r="S20" s="142"/>
      <c r="T20" s="142"/>
    </row>
    <row r="21" spans="1:20" ht="19.5" customHeight="1" x14ac:dyDescent="0.3">
      <c r="A21" s="20"/>
      <c r="B21" s="142"/>
      <c r="C21" s="142"/>
      <c r="D21" s="142"/>
      <c r="E21" s="142"/>
      <c r="F21" s="142"/>
      <c r="G21" s="142"/>
      <c r="H21" s="142"/>
      <c r="I21" s="142"/>
      <c r="J21" s="142"/>
      <c r="K21" s="142"/>
      <c r="L21" s="142"/>
      <c r="M21" s="142"/>
      <c r="N21" s="142"/>
      <c r="O21" s="142"/>
      <c r="P21" s="142"/>
      <c r="Q21" s="142"/>
      <c r="R21" s="142"/>
      <c r="S21" s="142"/>
      <c r="T21" s="142"/>
    </row>
    <row r="22" spans="1:20" ht="19.5" customHeight="1" x14ac:dyDescent="0.3">
      <c r="A22" s="20"/>
      <c r="B22" s="142"/>
      <c r="C22" s="142"/>
      <c r="D22" s="142"/>
      <c r="E22" s="142"/>
      <c r="F22" s="142"/>
      <c r="G22" s="142"/>
      <c r="H22" s="142"/>
      <c r="I22" s="142"/>
      <c r="J22" s="142"/>
      <c r="K22" s="142"/>
      <c r="L22" s="142"/>
      <c r="M22" s="142"/>
      <c r="N22" s="142"/>
      <c r="O22" s="142"/>
      <c r="P22" s="142"/>
      <c r="Q22" s="142"/>
      <c r="R22" s="142"/>
      <c r="S22" s="142"/>
      <c r="T22" s="142"/>
    </row>
    <row r="23" spans="1:20" ht="19.5" customHeight="1" x14ac:dyDescent="0.3">
      <c r="A23" s="20"/>
      <c r="B23" s="142"/>
      <c r="C23" s="142"/>
      <c r="D23" s="142"/>
      <c r="E23" s="142"/>
      <c r="F23" s="142"/>
      <c r="G23" s="142"/>
      <c r="H23" s="142"/>
      <c r="I23" s="142"/>
      <c r="J23" s="142"/>
      <c r="K23" s="142"/>
      <c r="L23" s="142"/>
      <c r="M23" s="142"/>
      <c r="N23" s="142"/>
      <c r="O23" s="142"/>
      <c r="P23" s="142"/>
      <c r="Q23" s="142"/>
      <c r="R23" s="142"/>
      <c r="S23" s="142"/>
      <c r="T23" s="142"/>
    </row>
    <row r="24" spans="1:20" ht="9" customHeight="1" x14ac:dyDescent="0.3">
      <c r="A24" s="10"/>
      <c r="B24" s="10"/>
      <c r="C24" s="20"/>
      <c r="D24" s="20"/>
      <c r="E24" s="20"/>
      <c r="F24" s="20"/>
      <c r="G24" s="20"/>
      <c r="H24" s="20"/>
      <c r="I24" s="20"/>
      <c r="J24" s="20"/>
      <c r="K24" s="20"/>
      <c r="L24" s="20"/>
      <c r="M24" s="20"/>
      <c r="N24" s="20"/>
      <c r="O24" s="20"/>
      <c r="P24" s="20"/>
      <c r="Q24" s="20"/>
      <c r="R24" s="20"/>
      <c r="S24" s="20"/>
      <c r="T24" s="20"/>
    </row>
    <row r="25" spans="1:20" ht="21" customHeight="1" x14ac:dyDescent="0.3">
      <c r="B25" s="21"/>
      <c r="C25" s="21" t="s">
        <v>76</v>
      </c>
      <c r="D25" s="20"/>
      <c r="E25" s="20"/>
      <c r="F25" s="20"/>
      <c r="G25" s="20"/>
      <c r="H25" s="20"/>
      <c r="K25" s="87"/>
      <c r="L25" s="88"/>
      <c r="M25" s="88"/>
      <c r="N25" s="88"/>
      <c r="O25" s="88"/>
      <c r="P25" s="88"/>
      <c r="Q25" s="88"/>
      <c r="R25" s="88"/>
      <c r="S25" s="88"/>
      <c r="T25" s="88"/>
    </row>
    <row r="26" spans="1:20" ht="21" customHeight="1" x14ac:dyDescent="0.3">
      <c r="B26" s="21"/>
      <c r="C26" s="21" t="s">
        <v>19</v>
      </c>
      <c r="D26" s="20"/>
      <c r="E26" s="20"/>
      <c r="F26" s="20"/>
      <c r="G26" s="20"/>
      <c r="H26" s="20"/>
      <c r="K26" s="87"/>
      <c r="L26" s="88"/>
      <c r="M26" s="88"/>
      <c r="N26" s="88"/>
      <c r="O26" s="88"/>
      <c r="P26" s="88"/>
      <c r="Q26" s="88"/>
      <c r="R26" s="88"/>
      <c r="S26" s="88"/>
      <c r="T26" s="88"/>
    </row>
    <row r="27" spans="1:20" ht="21" customHeight="1" x14ac:dyDescent="0.3">
      <c r="B27" s="21"/>
      <c r="C27" s="21"/>
      <c r="D27" s="20"/>
      <c r="E27" s="20"/>
      <c r="F27" s="20"/>
      <c r="G27" s="20"/>
      <c r="H27" s="20"/>
      <c r="K27" s="87"/>
      <c r="L27" s="88"/>
      <c r="M27" s="88"/>
      <c r="N27" s="88"/>
      <c r="O27" s="88"/>
      <c r="P27" s="88"/>
      <c r="Q27" s="88"/>
      <c r="R27" s="88"/>
      <c r="S27" s="88"/>
      <c r="T27" s="88"/>
    </row>
    <row r="28" spans="1:20" ht="21" customHeight="1" x14ac:dyDescent="0.3">
      <c r="B28" s="21"/>
      <c r="C28" s="21"/>
      <c r="D28" s="20"/>
      <c r="E28" s="20"/>
      <c r="F28" s="20"/>
      <c r="G28" s="20"/>
      <c r="H28" s="20"/>
      <c r="K28" s="87"/>
      <c r="L28" s="88"/>
      <c r="M28" s="88"/>
      <c r="N28" s="88"/>
      <c r="O28" s="88"/>
      <c r="P28" s="88"/>
      <c r="Q28" s="88"/>
      <c r="R28" s="88"/>
      <c r="S28" s="88"/>
      <c r="T28" s="88"/>
    </row>
    <row r="29" spans="1:20" ht="8.25" customHeight="1" x14ac:dyDescent="0.3">
      <c r="A29" s="21"/>
      <c r="B29" s="21"/>
      <c r="C29" s="20"/>
      <c r="D29" s="20"/>
      <c r="E29" s="20"/>
      <c r="F29" s="20"/>
      <c r="G29" s="20"/>
      <c r="H29" s="20"/>
      <c r="K29" s="22"/>
      <c r="L29" s="22"/>
      <c r="M29" s="22"/>
      <c r="N29" s="22"/>
      <c r="O29" s="22"/>
      <c r="P29" s="22"/>
      <c r="Q29" s="22"/>
      <c r="R29" s="22"/>
      <c r="S29" s="22"/>
      <c r="T29" s="22"/>
    </row>
    <row r="30" spans="1:20" ht="21" customHeight="1" x14ac:dyDescent="0.3">
      <c r="B30" s="21"/>
      <c r="C30" s="21" t="s">
        <v>20</v>
      </c>
      <c r="D30" s="20"/>
      <c r="E30" s="20"/>
      <c r="F30" s="20"/>
      <c r="G30" s="20"/>
      <c r="H30" s="20"/>
      <c r="K30" s="87"/>
      <c r="L30" s="88"/>
      <c r="M30" s="88"/>
      <c r="N30" s="88"/>
      <c r="O30" s="88"/>
      <c r="P30" s="88"/>
      <c r="Q30" s="88"/>
      <c r="R30" s="88"/>
      <c r="S30" s="88"/>
      <c r="T30" s="88"/>
    </row>
    <row r="31" spans="1:20" ht="21" customHeight="1" x14ac:dyDescent="0.3">
      <c r="B31" s="21"/>
      <c r="C31" s="21"/>
      <c r="D31" s="20"/>
      <c r="E31" s="20"/>
      <c r="F31" s="20"/>
      <c r="G31" s="20"/>
      <c r="H31" s="20"/>
      <c r="K31" s="87"/>
      <c r="L31" s="88"/>
      <c r="M31" s="88"/>
      <c r="N31" s="88"/>
      <c r="O31" s="88"/>
      <c r="P31" s="88"/>
      <c r="Q31" s="88"/>
      <c r="R31" s="88"/>
      <c r="S31" s="88"/>
      <c r="T31" s="88"/>
    </row>
    <row r="32" spans="1:20" ht="12" customHeight="1" x14ac:dyDescent="0.3">
      <c r="A32" s="21"/>
      <c r="B32" s="21"/>
      <c r="C32" s="20"/>
      <c r="D32" s="20"/>
      <c r="E32" s="20"/>
      <c r="F32" s="20"/>
      <c r="G32" s="20"/>
      <c r="H32" s="20"/>
      <c r="K32" s="22"/>
      <c r="L32" s="22"/>
      <c r="M32" s="22"/>
      <c r="N32" s="22"/>
      <c r="O32" s="22"/>
      <c r="P32" s="22"/>
      <c r="Q32" s="22"/>
      <c r="R32" s="22"/>
      <c r="S32" s="22"/>
      <c r="T32" s="22"/>
    </row>
    <row r="33" spans="1:51" ht="14.25" customHeight="1" x14ac:dyDescent="0.3">
      <c r="A33" s="21"/>
      <c r="B33" s="21"/>
      <c r="C33" s="20"/>
      <c r="D33" s="20"/>
      <c r="E33" s="20"/>
      <c r="F33" s="20"/>
      <c r="G33" s="20"/>
      <c r="H33" s="20"/>
      <c r="K33" s="22"/>
      <c r="L33" s="136" t="s">
        <v>22</v>
      </c>
      <c r="M33" s="137"/>
      <c r="N33" s="137"/>
      <c r="O33" s="137"/>
      <c r="P33" s="22"/>
      <c r="Q33" s="136" t="s">
        <v>23</v>
      </c>
      <c r="R33" s="137"/>
      <c r="S33" s="137"/>
      <c r="T33" s="137"/>
    </row>
    <row r="34" spans="1:51" ht="20.25" customHeight="1" x14ac:dyDescent="0.3">
      <c r="B34" s="20"/>
      <c r="C34" s="20" t="s">
        <v>21</v>
      </c>
      <c r="E34" s="4" t="s">
        <v>5</v>
      </c>
      <c r="F34" s="4"/>
      <c r="G34" s="4"/>
      <c r="H34" s="4"/>
      <c r="I34" s="21"/>
      <c r="K34" s="21"/>
      <c r="L34" s="144"/>
      <c r="M34" s="145"/>
      <c r="N34" s="145"/>
      <c r="O34" s="145"/>
      <c r="Q34" s="146"/>
      <c r="R34" s="147"/>
      <c r="S34" s="147"/>
      <c r="T34" s="147"/>
    </row>
    <row r="35" spans="1:51" ht="13.5" customHeight="1" x14ac:dyDescent="0.3">
      <c r="B35" s="21"/>
      <c r="C35" s="20"/>
      <c r="D35" s="20"/>
      <c r="E35" s="20"/>
      <c r="F35" s="20"/>
      <c r="G35" s="20"/>
      <c r="H35" s="20"/>
      <c r="I35" s="20"/>
      <c r="J35" s="20"/>
      <c r="K35" s="20"/>
      <c r="L35" s="20"/>
      <c r="M35" s="20"/>
      <c r="N35" s="20"/>
      <c r="O35" s="20"/>
      <c r="P35" s="20"/>
      <c r="Q35" s="20"/>
      <c r="R35" s="20"/>
      <c r="S35" s="20"/>
      <c r="T35" s="20"/>
    </row>
    <row r="36" spans="1:51" ht="30" customHeight="1" x14ac:dyDescent="0.3">
      <c r="B36" s="143" t="s">
        <v>67</v>
      </c>
      <c r="C36" s="143"/>
      <c r="D36" s="143"/>
      <c r="E36" s="143"/>
      <c r="F36" s="143"/>
      <c r="G36" s="143"/>
      <c r="H36" s="143"/>
      <c r="I36" s="143"/>
      <c r="J36" s="143"/>
      <c r="K36" s="143"/>
      <c r="L36" s="143"/>
      <c r="M36" s="143"/>
      <c r="N36" s="143"/>
      <c r="O36" s="143"/>
      <c r="P36" s="143"/>
      <c r="Q36" s="143"/>
      <c r="R36" s="143"/>
      <c r="S36" s="143"/>
      <c r="T36" s="143"/>
    </row>
    <row r="37" spans="1:51" ht="12.75" customHeight="1" x14ac:dyDescent="0.3">
      <c r="A37" s="23"/>
      <c r="B37" s="23"/>
      <c r="C37" s="23"/>
      <c r="D37" s="23"/>
      <c r="E37" s="23"/>
      <c r="F37" s="23"/>
      <c r="G37" s="23"/>
      <c r="H37" s="23"/>
      <c r="I37" s="23"/>
      <c r="J37" s="23"/>
      <c r="K37" s="23"/>
      <c r="L37" s="23"/>
      <c r="M37" s="23"/>
      <c r="N37" s="23"/>
      <c r="O37" s="23"/>
      <c r="P37" s="23"/>
      <c r="Q37" s="23"/>
      <c r="R37" s="23"/>
      <c r="S37" s="23"/>
      <c r="T37" s="23"/>
      <c r="U37" s="11"/>
    </row>
    <row r="38" spans="1:51" x14ac:dyDescent="0.3">
      <c r="B38" s="12" t="s">
        <v>59</v>
      </c>
      <c r="AG38" s="141"/>
      <c r="AH38" s="141"/>
      <c r="AI38" s="141"/>
      <c r="AJ38" s="141"/>
      <c r="AK38" s="141"/>
      <c r="AL38" s="141"/>
      <c r="AM38" s="141"/>
      <c r="AN38" s="141"/>
      <c r="AO38" s="141"/>
      <c r="AP38" s="141"/>
      <c r="AQ38" s="141"/>
      <c r="AR38" s="141"/>
      <c r="AS38" s="141"/>
      <c r="AT38" s="141"/>
      <c r="AU38" s="141"/>
      <c r="AV38" s="141"/>
      <c r="AW38" s="141"/>
      <c r="AX38" s="141"/>
      <c r="AY38" s="141"/>
    </row>
    <row r="39" spans="1:51" ht="35.25" customHeight="1" x14ac:dyDescent="0.3">
      <c r="A39" s="24"/>
      <c r="B39" s="24"/>
      <c r="H39" s="138" t="s">
        <v>63</v>
      </c>
      <c r="I39" s="139"/>
      <c r="J39" s="140"/>
      <c r="K39" s="138" t="s">
        <v>26</v>
      </c>
      <c r="L39" s="139"/>
      <c r="M39" s="139"/>
      <c r="N39" s="138" t="s">
        <v>27</v>
      </c>
      <c r="O39" s="139"/>
      <c r="P39" s="139"/>
      <c r="Q39" s="139"/>
      <c r="R39" s="138" t="s">
        <v>28</v>
      </c>
      <c r="S39" s="139"/>
      <c r="T39" s="140"/>
      <c r="V39" s="3">
        <f>SUM(S36:T37)</f>
        <v>0</v>
      </c>
      <c r="AG39" s="141"/>
      <c r="AH39" s="141"/>
      <c r="AI39" s="141"/>
      <c r="AJ39" s="141"/>
      <c r="AK39" s="141"/>
      <c r="AL39" s="141"/>
      <c r="AM39" s="141"/>
      <c r="AN39" s="141"/>
      <c r="AO39" s="141"/>
      <c r="AP39" s="141"/>
      <c r="AQ39" s="141"/>
      <c r="AR39" s="141"/>
      <c r="AS39" s="141"/>
      <c r="AT39" s="141"/>
      <c r="AU39" s="141"/>
      <c r="AV39" s="141"/>
      <c r="AW39" s="141"/>
      <c r="AX39" s="141"/>
      <c r="AY39" s="141"/>
    </row>
    <row r="40" spans="1:51" x14ac:dyDescent="0.3">
      <c r="A40" s="25"/>
      <c r="B40" s="25"/>
      <c r="C40" s="25"/>
      <c r="D40" s="25"/>
      <c r="F40" s="25"/>
      <c r="G40" s="25"/>
      <c r="H40" s="26"/>
      <c r="I40" s="27"/>
      <c r="J40" s="28"/>
      <c r="K40" s="29"/>
      <c r="L40" s="25"/>
      <c r="M40" s="25"/>
      <c r="N40" s="30">
        <v>0.05</v>
      </c>
      <c r="O40" s="28"/>
      <c r="P40" s="27"/>
      <c r="Q40" s="27"/>
      <c r="R40" s="26"/>
      <c r="S40" s="27"/>
      <c r="T40" s="28"/>
      <c r="AG40" s="141"/>
      <c r="AH40" s="141"/>
      <c r="AI40" s="141"/>
      <c r="AJ40" s="141"/>
      <c r="AK40" s="141"/>
      <c r="AL40" s="141"/>
      <c r="AM40" s="141"/>
      <c r="AN40" s="141"/>
      <c r="AO40" s="141"/>
      <c r="AP40" s="141"/>
      <c r="AQ40" s="141"/>
      <c r="AR40" s="141"/>
      <c r="AS40" s="141"/>
      <c r="AT40" s="141"/>
      <c r="AU40" s="141"/>
      <c r="AV40" s="141"/>
      <c r="AW40" s="141"/>
      <c r="AX40" s="141"/>
      <c r="AY40" s="141"/>
    </row>
    <row r="41" spans="1:51" x14ac:dyDescent="0.3">
      <c r="A41" s="24" t="s">
        <v>4</v>
      </c>
      <c r="B41" s="4" t="s">
        <v>24</v>
      </c>
      <c r="C41" s="31"/>
      <c r="H41" s="32" t="s">
        <v>2</v>
      </c>
      <c r="I41" s="33">
        <f>B76</f>
        <v>0</v>
      </c>
      <c r="J41" s="34"/>
      <c r="K41" s="35" t="s">
        <v>0</v>
      </c>
      <c r="L41" s="33">
        <f>MROUND(V90,0.1)</f>
        <v>0</v>
      </c>
      <c r="M41" s="33"/>
      <c r="N41" s="125">
        <v>0.05</v>
      </c>
      <c r="O41" s="126"/>
      <c r="P41" s="123">
        <f>MROUND((L41*N40),0.1)</f>
        <v>0</v>
      </c>
      <c r="Q41" s="124"/>
      <c r="R41" s="127" t="s">
        <v>0</v>
      </c>
      <c r="S41" s="91"/>
      <c r="T41" s="36">
        <f>+L41+P41</f>
        <v>0</v>
      </c>
      <c r="AG41" s="141"/>
      <c r="AH41" s="141"/>
      <c r="AI41" s="141"/>
      <c r="AJ41" s="141"/>
      <c r="AK41" s="141"/>
      <c r="AL41" s="141"/>
      <c r="AM41" s="141"/>
      <c r="AN41" s="141"/>
      <c r="AO41" s="141"/>
      <c r="AP41" s="141"/>
      <c r="AQ41" s="141"/>
      <c r="AR41" s="141"/>
      <c r="AS41" s="141"/>
      <c r="AT41" s="141"/>
      <c r="AU41" s="141"/>
      <c r="AV41" s="141"/>
      <c r="AW41" s="141"/>
      <c r="AX41" s="141"/>
      <c r="AY41" s="141"/>
    </row>
    <row r="42" spans="1:51" x14ac:dyDescent="0.3">
      <c r="A42" s="25"/>
      <c r="B42" s="37"/>
      <c r="C42" s="25"/>
      <c r="F42" s="38"/>
      <c r="G42" s="38"/>
      <c r="H42" s="39"/>
      <c r="I42" s="40"/>
      <c r="J42" s="41"/>
      <c r="K42" s="42"/>
      <c r="L42" s="33"/>
      <c r="M42" s="33"/>
      <c r="N42" s="43"/>
      <c r="O42" s="41"/>
      <c r="P42" s="44"/>
      <c r="Q42" s="44"/>
      <c r="R42" s="42"/>
      <c r="S42" s="40"/>
      <c r="T42" s="41"/>
      <c r="AG42" s="141"/>
      <c r="AH42" s="141"/>
      <c r="AI42" s="141"/>
      <c r="AJ42" s="141"/>
      <c r="AK42" s="141"/>
      <c r="AL42" s="141"/>
      <c r="AM42" s="141"/>
      <c r="AN42" s="141"/>
      <c r="AO42" s="141"/>
      <c r="AP42" s="141"/>
      <c r="AQ42" s="141"/>
      <c r="AR42" s="141"/>
      <c r="AS42" s="141"/>
      <c r="AT42" s="141"/>
      <c r="AU42" s="141"/>
      <c r="AV42" s="141"/>
      <c r="AW42" s="141"/>
      <c r="AX42" s="141"/>
      <c r="AY42" s="141"/>
    </row>
    <row r="43" spans="1:51" ht="12.75" customHeight="1" x14ac:dyDescent="0.25">
      <c r="A43" s="25"/>
      <c r="B43" s="102" t="s">
        <v>25</v>
      </c>
      <c r="C43" s="102"/>
      <c r="D43" s="102"/>
      <c r="E43" s="102"/>
      <c r="F43" s="102"/>
      <c r="G43" s="102"/>
      <c r="H43" s="45" t="str">
        <f>IF(J97="x","CHF","")</f>
        <v/>
      </c>
      <c r="I43" s="46" t="str">
        <f>IF(J97="x",B76,"pas assuré")</f>
        <v>pas assuré</v>
      </c>
      <c r="J43" s="47"/>
      <c r="K43" s="35" t="str">
        <f>IF(J97="x","CHF","")</f>
        <v/>
      </c>
      <c r="L43" s="46" t="str">
        <f>IF(J97="x",T87,"pas assuré")</f>
        <v>pas assuré</v>
      </c>
      <c r="M43" s="47"/>
      <c r="N43" s="125">
        <v>0.05</v>
      </c>
      <c r="O43" s="126"/>
      <c r="P43" s="123">
        <f>IF(J97="x",MROUND((L43*N43),0.1),0)</f>
        <v>0</v>
      </c>
      <c r="Q43" s="124"/>
      <c r="R43" s="127" t="s">
        <v>0</v>
      </c>
      <c r="S43" s="91"/>
      <c r="T43" s="36">
        <f>IF(L43="pas assuré",0,+L43+P43)</f>
        <v>0</v>
      </c>
      <c r="AG43" s="141"/>
      <c r="AH43" s="141"/>
      <c r="AI43" s="141"/>
      <c r="AJ43" s="141"/>
      <c r="AK43" s="141"/>
      <c r="AL43" s="141"/>
      <c r="AM43" s="141"/>
      <c r="AN43" s="141"/>
      <c r="AO43" s="141"/>
      <c r="AP43" s="141"/>
      <c r="AQ43" s="141"/>
      <c r="AR43" s="141"/>
      <c r="AS43" s="141"/>
      <c r="AT43" s="141"/>
      <c r="AU43" s="141"/>
      <c r="AV43" s="141"/>
      <c r="AW43" s="141"/>
      <c r="AX43" s="141"/>
      <c r="AY43" s="141"/>
    </row>
    <row r="44" spans="1:51" x14ac:dyDescent="0.3">
      <c r="A44" s="25"/>
      <c r="B44" s="37"/>
      <c r="C44" s="25"/>
      <c r="F44" s="38"/>
      <c r="G44" s="38"/>
      <c r="H44" s="48"/>
      <c r="I44" s="25"/>
      <c r="J44" s="49"/>
      <c r="K44" s="29"/>
      <c r="L44" s="38"/>
      <c r="M44" s="38"/>
      <c r="N44" s="50"/>
      <c r="O44" s="49"/>
      <c r="P44" s="37"/>
      <c r="Q44" s="37"/>
      <c r="R44" s="29"/>
      <c r="S44" s="25"/>
      <c r="T44" s="49"/>
      <c r="AG44" s="141"/>
      <c r="AH44" s="141"/>
      <c r="AI44" s="141"/>
      <c r="AJ44" s="141"/>
      <c r="AK44" s="141"/>
      <c r="AL44" s="141"/>
      <c r="AM44" s="141"/>
      <c r="AN44" s="141"/>
      <c r="AO44" s="141"/>
      <c r="AP44" s="141"/>
      <c r="AQ44" s="141"/>
      <c r="AR44" s="141"/>
      <c r="AS44" s="141"/>
      <c r="AT44" s="141"/>
      <c r="AU44" s="141"/>
      <c r="AV44" s="141"/>
      <c r="AW44" s="141"/>
      <c r="AX44" s="141"/>
      <c r="AY44" s="141"/>
    </row>
    <row r="45" spans="1:51" x14ac:dyDescent="0.3">
      <c r="A45" s="25"/>
      <c r="B45" s="37"/>
      <c r="C45" s="25"/>
      <c r="F45" s="38"/>
      <c r="G45" s="38"/>
      <c r="H45" s="51"/>
      <c r="I45" s="52"/>
      <c r="J45" s="53"/>
      <c r="K45" s="54"/>
      <c r="L45" s="55"/>
      <c r="M45" s="55"/>
      <c r="N45" s="56"/>
      <c r="O45" s="53"/>
      <c r="P45" s="57"/>
      <c r="Q45" s="57"/>
      <c r="R45" s="54"/>
      <c r="S45" s="52"/>
      <c r="T45" s="53"/>
      <c r="AG45" s="141"/>
      <c r="AH45" s="141"/>
      <c r="AI45" s="141"/>
      <c r="AJ45" s="141"/>
      <c r="AK45" s="141"/>
      <c r="AL45" s="141"/>
      <c r="AM45" s="141"/>
      <c r="AN45" s="141"/>
      <c r="AO45" s="141"/>
      <c r="AP45" s="141"/>
      <c r="AQ45" s="141"/>
      <c r="AR45" s="141"/>
      <c r="AS45" s="141"/>
      <c r="AT45" s="141"/>
      <c r="AU45" s="141"/>
      <c r="AV45" s="141"/>
      <c r="AW45" s="141"/>
      <c r="AX45" s="141"/>
      <c r="AY45" s="141"/>
    </row>
    <row r="46" spans="1:51" x14ac:dyDescent="0.3">
      <c r="A46" s="25"/>
      <c r="B46" s="37"/>
      <c r="C46" s="25"/>
      <c r="F46" s="38"/>
      <c r="G46" s="38"/>
      <c r="H46" s="38"/>
      <c r="I46" s="25"/>
      <c r="J46" s="25"/>
      <c r="K46" s="25"/>
      <c r="L46" s="38"/>
      <c r="M46" s="38"/>
      <c r="N46" s="37"/>
      <c r="O46" s="25"/>
      <c r="P46" s="25"/>
      <c r="Q46" s="25"/>
      <c r="R46" s="25"/>
      <c r="S46" s="25"/>
      <c r="T46" s="25"/>
    </row>
    <row r="47" spans="1:51" x14ac:dyDescent="0.3">
      <c r="B47" s="58" t="s">
        <v>28</v>
      </c>
      <c r="C47" s="59"/>
      <c r="D47" s="60"/>
      <c r="E47" s="60"/>
      <c r="F47" s="60"/>
      <c r="G47" s="60"/>
      <c r="H47" s="60"/>
      <c r="I47" s="60"/>
      <c r="J47" s="60"/>
      <c r="K47" s="60"/>
      <c r="L47" s="60"/>
      <c r="M47" s="60"/>
      <c r="N47" s="60"/>
      <c r="O47" s="60"/>
      <c r="P47" s="60"/>
      <c r="Q47" s="60"/>
      <c r="R47" s="60" t="s">
        <v>0</v>
      </c>
      <c r="S47" s="59"/>
      <c r="T47" s="61">
        <f>SUM(T41:T46)</f>
        <v>0</v>
      </c>
    </row>
    <row r="48" spans="1:51" ht="8.25" customHeight="1" x14ac:dyDescent="0.3">
      <c r="A48" s="62"/>
      <c r="B48" s="62"/>
      <c r="C48" s="63"/>
      <c r="D48" s="63"/>
      <c r="E48" s="63"/>
      <c r="F48" s="63"/>
      <c r="G48" s="63"/>
      <c r="H48" s="63"/>
      <c r="I48" s="63"/>
      <c r="J48" s="63"/>
      <c r="K48" s="63"/>
      <c r="L48" s="63"/>
      <c r="M48" s="63"/>
      <c r="N48" s="63"/>
      <c r="O48" s="63"/>
      <c r="P48" s="63"/>
      <c r="Q48" s="63"/>
      <c r="R48" s="63"/>
      <c r="S48" s="63"/>
      <c r="T48" s="63"/>
    </row>
    <row r="49" spans="1:22" ht="15" customHeight="1" x14ac:dyDescent="0.3">
      <c r="B49" s="91" t="s">
        <v>29</v>
      </c>
      <c r="C49" s="91"/>
      <c r="D49" s="31"/>
      <c r="E49" s="31"/>
      <c r="F49" s="134" t="s">
        <v>30</v>
      </c>
      <c r="G49" s="134"/>
      <c r="H49" s="64"/>
      <c r="I49" s="22"/>
      <c r="J49" s="22"/>
      <c r="K49" s="91" t="s">
        <v>31</v>
      </c>
      <c r="L49" s="91"/>
      <c r="M49" s="91"/>
      <c r="N49" s="91"/>
      <c r="O49" s="91"/>
      <c r="P49" s="91"/>
      <c r="Q49" s="91"/>
      <c r="R49" s="91"/>
      <c r="S49" s="91"/>
      <c r="T49" s="91"/>
      <c r="V49" s="2">
        <f>IF(C49="",0,#REF!)</f>
        <v>0</v>
      </c>
    </row>
    <row r="50" spans="1:22" ht="6.75" customHeight="1" x14ac:dyDescent="0.3">
      <c r="B50" s="21"/>
      <c r="C50" s="20"/>
      <c r="E50" s="20"/>
      <c r="F50" s="20"/>
      <c r="G50" s="20"/>
      <c r="H50" s="20"/>
      <c r="I50" s="20"/>
      <c r="J50" s="20"/>
      <c r="K50" s="21"/>
      <c r="L50" s="20"/>
      <c r="M50" s="20"/>
      <c r="N50" s="20"/>
      <c r="O50" s="20"/>
      <c r="P50" s="20"/>
      <c r="Q50" s="20"/>
      <c r="R50" s="20"/>
      <c r="S50" s="20"/>
      <c r="T50" s="20"/>
      <c r="V50" s="2"/>
    </row>
    <row r="51" spans="1:22" ht="22.5" customHeight="1" x14ac:dyDescent="0.3">
      <c r="A51" s="21"/>
      <c r="B51" s="135"/>
      <c r="C51" s="135"/>
      <c r="E51" s="20"/>
      <c r="F51" s="128"/>
      <c r="G51" s="128"/>
      <c r="H51" s="128"/>
      <c r="I51" s="20"/>
      <c r="J51" s="20"/>
      <c r="K51" s="129"/>
      <c r="L51" s="129"/>
      <c r="M51" s="129"/>
      <c r="N51" s="129"/>
      <c r="O51" s="129"/>
      <c r="P51" s="129"/>
      <c r="Q51" s="129"/>
      <c r="R51" s="129"/>
      <c r="S51" s="129"/>
      <c r="T51" s="129"/>
      <c r="V51" s="2">
        <f>IF(C51="",0,#REF!)</f>
        <v>0</v>
      </c>
    </row>
    <row r="52" spans="1:22" ht="12.75" customHeight="1" x14ac:dyDescent="0.3">
      <c r="A52" s="21"/>
      <c r="B52" s="91" t="s">
        <v>29</v>
      </c>
      <c r="C52" s="91"/>
      <c r="F52" s="134" t="s">
        <v>30</v>
      </c>
      <c r="G52" s="134"/>
      <c r="H52" s="64"/>
      <c r="I52" s="20"/>
      <c r="J52" s="20"/>
      <c r="K52" s="91" t="s">
        <v>32</v>
      </c>
      <c r="L52" s="91"/>
      <c r="M52" s="91"/>
      <c r="N52" s="91"/>
      <c r="O52" s="91"/>
      <c r="P52" s="91"/>
      <c r="Q52" s="91"/>
      <c r="R52" s="91"/>
      <c r="S52" s="91"/>
      <c r="T52" s="91"/>
      <c r="V52" s="2">
        <f>SUM(V49:V51)</f>
        <v>0</v>
      </c>
    </row>
    <row r="53" spans="1:22" ht="7.5" customHeight="1" x14ac:dyDescent="0.3">
      <c r="A53" s="21"/>
      <c r="B53" s="21"/>
      <c r="C53" s="20"/>
      <c r="E53" s="20"/>
      <c r="F53" s="20"/>
      <c r="G53" s="20"/>
      <c r="H53" s="20"/>
      <c r="I53" s="20"/>
      <c r="J53" s="20"/>
      <c r="K53" s="21"/>
      <c r="L53" s="20"/>
      <c r="M53" s="20"/>
      <c r="N53" s="20"/>
      <c r="O53" s="20"/>
      <c r="P53" s="20"/>
      <c r="Q53" s="20"/>
      <c r="R53" s="20"/>
      <c r="S53" s="20"/>
      <c r="T53" s="20"/>
      <c r="V53" s="2"/>
    </row>
    <row r="54" spans="1:22" ht="22.5" customHeight="1" x14ac:dyDescent="0.3">
      <c r="A54" s="21"/>
      <c r="B54" s="135"/>
      <c r="C54" s="135"/>
      <c r="E54" s="20"/>
      <c r="F54" s="128"/>
      <c r="G54" s="128"/>
      <c r="H54" s="128"/>
      <c r="I54" s="20"/>
      <c r="J54" s="20"/>
      <c r="K54" s="129"/>
      <c r="L54" s="129"/>
      <c r="M54" s="129"/>
      <c r="N54" s="129"/>
      <c r="O54" s="129"/>
      <c r="P54" s="129"/>
      <c r="Q54" s="129"/>
      <c r="R54" s="129"/>
      <c r="S54" s="129"/>
      <c r="T54" s="129"/>
      <c r="V54" s="2"/>
    </row>
    <row r="55" spans="1:22" x14ac:dyDescent="0.3">
      <c r="A55" s="21"/>
      <c r="B55" s="21"/>
      <c r="C55" s="20"/>
      <c r="D55" s="20"/>
      <c r="E55" s="20"/>
      <c r="F55" s="20"/>
      <c r="G55" s="20"/>
      <c r="H55" s="20"/>
      <c r="I55" s="20"/>
      <c r="J55" s="20"/>
      <c r="K55" s="20"/>
      <c r="L55" s="20"/>
      <c r="M55" s="20"/>
      <c r="N55" s="20"/>
      <c r="O55" s="20"/>
      <c r="P55" s="20"/>
      <c r="Q55" s="20"/>
      <c r="R55" s="20"/>
      <c r="S55" s="20"/>
      <c r="T55" s="20"/>
    </row>
    <row r="56" spans="1:22" x14ac:dyDescent="0.3">
      <c r="A56" s="21"/>
      <c r="B56" s="21"/>
      <c r="C56" s="20"/>
      <c r="D56" s="20"/>
      <c r="E56" s="20"/>
      <c r="F56" s="20"/>
      <c r="G56" s="20"/>
      <c r="H56" s="20"/>
      <c r="I56" s="20"/>
      <c r="J56" s="20"/>
      <c r="K56" s="20"/>
      <c r="L56" s="20"/>
      <c r="M56" s="20"/>
      <c r="N56" s="20"/>
      <c r="O56" s="20"/>
      <c r="P56" s="20"/>
      <c r="Q56" s="20"/>
      <c r="R56" s="20"/>
      <c r="S56" s="20"/>
      <c r="T56" s="20"/>
    </row>
    <row r="57" spans="1:22" x14ac:dyDescent="0.3">
      <c r="A57" s="21"/>
      <c r="B57" s="21"/>
      <c r="C57" s="20"/>
      <c r="D57" s="20"/>
      <c r="E57" s="20"/>
      <c r="F57" s="20"/>
      <c r="G57" s="20"/>
      <c r="H57" s="20"/>
      <c r="I57" s="20"/>
      <c r="J57" s="20"/>
      <c r="K57" s="20"/>
      <c r="L57" s="20"/>
      <c r="M57" s="20"/>
      <c r="N57" s="20"/>
      <c r="O57" s="20"/>
      <c r="P57" s="20"/>
      <c r="Q57" s="20"/>
      <c r="R57" s="20"/>
      <c r="S57" s="20"/>
      <c r="T57" s="20"/>
    </row>
    <row r="58" spans="1:22" x14ac:dyDescent="0.3">
      <c r="A58" s="21"/>
      <c r="B58" s="21"/>
      <c r="C58" s="20"/>
      <c r="D58" s="20"/>
      <c r="E58" s="20"/>
      <c r="F58" s="20"/>
      <c r="G58" s="20"/>
      <c r="H58" s="20"/>
      <c r="I58" s="20"/>
      <c r="J58" s="20"/>
      <c r="K58" s="20"/>
      <c r="L58" s="20"/>
      <c r="M58" s="20"/>
      <c r="N58" s="20"/>
      <c r="O58" s="20"/>
      <c r="P58" s="20"/>
      <c r="Q58" s="20"/>
      <c r="R58" s="20"/>
      <c r="S58" s="20"/>
      <c r="T58" s="20"/>
    </row>
    <row r="59" spans="1:22" x14ac:dyDescent="0.3">
      <c r="A59" s="21"/>
      <c r="B59" s="21"/>
      <c r="C59" s="20"/>
      <c r="D59" s="20"/>
      <c r="E59" s="20"/>
      <c r="F59" s="20"/>
      <c r="G59" s="20"/>
      <c r="H59" s="20"/>
      <c r="I59" s="20"/>
      <c r="J59" s="20"/>
      <c r="K59" s="20"/>
      <c r="L59" s="20"/>
      <c r="M59" s="20"/>
      <c r="N59" s="20"/>
      <c r="O59" s="20"/>
      <c r="P59" s="20"/>
      <c r="Q59" s="20"/>
      <c r="R59" s="20"/>
      <c r="S59" s="20"/>
      <c r="T59" s="20"/>
    </row>
    <row r="60" spans="1:22" ht="4.5" customHeight="1" x14ac:dyDescent="0.3">
      <c r="A60" s="21"/>
      <c r="B60" s="21"/>
      <c r="C60" s="20"/>
      <c r="D60" s="20"/>
      <c r="E60" s="20"/>
      <c r="F60" s="20"/>
      <c r="G60" s="20"/>
      <c r="H60" s="20"/>
      <c r="I60" s="20"/>
      <c r="J60" s="20"/>
      <c r="K60" s="20"/>
      <c r="L60" s="20"/>
      <c r="M60" s="20"/>
      <c r="N60" s="20"/>
      <c r="O60" s="20"/>
      <c r="P60" s="20"/>
      <c r="Q60" s="20"/>
      <c r="R60" s="20"/>
      <c r="S60" s="20"/>
      <c r="T60" s="20"/>
    </row>
    <row r="61" spans="1:22" x14ac:dyDescent="0.3">
      <c r="A61" s="21"/>
      <c r="B61" s="21"/>
      <c r="C61" s="20"/>
      <c r="D61" s="20"/>
      <c r="E61" s="20"/>
      <c r="F61" s="20"/>
      <c r="G61" s="20"/>
      <c r="H61" s="20"/>
      <c r="I61" s="20"/>
      <c r="J61" s="20"/>
      <c r="K61" s="20"/>
      <c r="L61" s="20"/>
      <c r="M61" s="20"/>
      <c r="N61" s="20"/>
      <c r="O61" s="20"/>
      <c r="P61" s="20"/>
      <c r="Q61" s="20"/>
      <c r="R61" s="20"/>
      <c r="S61" s="20"/>
      <c r="T61" s="20"/>
    </row>
    <row r="62" spans="1:22" x14ac:dyDescent="0.3">
      <c r="B62" s="4"/>
      <c r="D62" s="20"/>
      <c r="E62" s="20"/>
      <c r="G62" s="20"/>
      <c r="H62" s="20"/>
      <c r="I62" s="20"/>
      <c r="J62" s="20"/>
      <c r="K62" s="20"/>
      <c r="L62" s="20"/>
      <c r="M62" s="20"/>
      <c r="N62" s="20"/>
      <c r="O62" s="20"/>
      <c r="P62" s="20"/>
      <c r="Q62" s="20"/>
      <c r="R62" s="20"/>
      <c r="S62" s="20"/>
      <c r="T62" s="20"/>
    </row>
    <row r="63" spans="1:22" x14ac:dyDescent="0.3">
      <c r="B63" s="4"/>
      <c r="D63" s="20"/>
      <c r="E63" s="20"/>
      <c r="G63" s="20"/>
      <c r="H63" s="20"/>
      <c r="I63" s="20"/>
      <c r="J63" s="20"/>
      <c r="K63" s="20"/>
      <c r="L63" s="20"/>
      <c r="M63" s="20"/>
      <c r="N63" s="20"/>
      <c r="O63" s="20"/>
      <c r="P63" s="20"/>
      <c r="Q63" s="20"/>
      <c r="R63" s="20"/>
      <c r="S63" s="20"/>
      <c r="T63" s="20"/>
    </row>
    <row r="64" spans="1:22" ht="17.5" x14ac:dyDescent="0.25">
      <c r="A64" s="118" t="s">
        <v>72</v>
      </c>
      <c r="B64" s="118"/>
      <c r="C64" s="118"/>
      <c r="D64" s="118"/>
      <c r="E64" s="118"/>
      <c r="F64" s="118"/>
      <c r="G64" s="118"/>
      <c r="H64" s="118"/>
      <c r="I64" s="118"/>
      <c r="J64" s="118"/>
      <c r="K64" s="118"/>
      <c r="L64" s="118"/>
      <c r="M64" s="118"/>
      <c r="N64" s="118"/>
      <c r="O64" s="118"/>
      <c r="P64" s="118"/>
      <c r="Q64" s="118"/>
      <c r="R64" s="118"/>
      <c r="S64" s="118"/>
      <c r="T64" s="118"/>
      <c r="U64" s="118"/>
    </row>
    <row r="65" spans="1:21" ht="17.5" x14ac:dyDescent="0.25">
      <c r="A65" s="65"/>
      <c r="B65" s="65"/>
      <c r="C65" s="65"/>
      <c r="D65" s="65"/>
      <c r="E65" s="65"/>
      <c r="F65" s="65"/>
      <c r="G65" s="65"/>
      <c r="H65" s="65"/>
      <c r="I65" s="65"/>
      <c r="J65" s="65"/>
      <c r="K65" s="65"/>
      <c r="L65" s="65"/>
      <c r="M65" s="65"/>
      <c r="N65" s="65"/>
      <c r="O65" s="65"/>
      <c r="P65" s="65"/>
      <c r="Q65" s="65"/>
      <c r="R65" s="65"/>
      <c r="S65" s="65"/>
      <c r="T65" s="65"/>
      <c r="U65" s="16"/>
    </row>
    <row r="66" spans="1:21" x14ac:dyDescent="0.3">
      <c r="A66" s="20"/>
      <c r="B66" s="20"/>
      <c r="C66" s="4"/>
      <c r="D66" s="20"/>
      <c r="E66" s="20"/>
      <c r="F66" s="20"/>
      <c r="G66" s="20"/>
      <c r="H66" s="20"/>
      <c r="I66" s="20"/>
      <c r="J66" s="20"/>
      <c r="K66" s="20"/>
      <c r="L66" s="20"/>
      <c r="M66" s="20"/>
      <c r="N66" s="20"/>
      <c r="O66" s="20"/>
      <c r="P66" s="20"/>
      <c r="Q66" s="20"/>
      <c r="R66" s="20"/>
      <c r="S66" s="20"/>
      <c r="T66" s="20"/>
    </row>
    <row r="67" spans="1:21" x14ac:dyDescent="0.3">
      <c r="B67" s="4" t="s">
        <v>65</v>
      </c>
      <c r="D67" s="20"/>
      <c r="E67" s="20"/>
      <c r="F67" s="20"/>
      <c r="G67" s="20"/>
      <c r="H67" s="20"/>
      <c r="I67" s="20"/>
      <c r="J67" s="20"/>
      <c r="K67" s="20"/>
      <c r="L67" s="20"/>
      <c r="M67" s="20"/>
      <c r="N67" s="20"/>
      <c r="O67" s="20"/>
      <c r="P67" s="20"/>
      <c r="Q67" s="20"/>
      <c r="R67" s="20"/>
      <c r="S67" s="20"/>
      <c r="T67" s="20"/>
    </row>
    <row r="68" spans="1:21" x14ac:dyDescent="0.3">
      <c r="A68" s="20"/>
      <c r="B68" s="4" t="s">
        <v>33</v>
      </c>
      <c r="D68" s="20"/>
      <c r="E68" s="20"/>
      <c r="F68" s="20"/>
      <c r="G68" s="20"/>
      <c r="H68" s="20"/>
      <c r="I68" s="20"/>
      <c r="J68" s="20"/>
      <c r="K68" s="20"/>
      <c r="L68" s="20"/>
      <c r="M68" s="20"/>
      <c r="N68" s="20"/>
      <c r="O68" s="20"/>
      <c r="P68" s="20"/>
      <c r="Q68" s="20"/>
      <c r="R68" s="20"/>
      <c r="S68" s="20"/>
      <c r="T68" s="20"/>
    </row>
    <row r="69" spans="1:21" x14ac:dyDescent="0.3">
      <c r="A69" s="20"/>
      <c r="B69" s="4"/>
      <c r="D69" s="20"/>
      <c r="E69" s="20"/>
      <c r="F69" s="20"/>
      <c r="G69" s="20"/>
      <c r="H69" s="20"/>
      <c r="I69" s="20"/>
      <c r="J69" s="20"/>
      <c r="K69" s="20"/>
      <c r="L69" s="20"/>
      <c r="M69" s="20"/>
      <c r="N69" s="20"/>
      <c r="O69" s="20"/>
      <c r="P69" s="20"/>
      <c r="Q69" s="20"/>
      <c r="R69" s="20"/>
      <c r="S69" s="20"/>
      <c r="T69" s="20"/>
    </row>
    <row r="70" spans="1:21" x14ac:dyDescent="0.3">
      <c r="A70" s="20"/>
      <c r="B70" s="4"/>
      <c r="D70" s="20"/>
      <c r="E70" s="20"/>
      <c r="F70" s="20"/>
      <c r="G70" s="20"/>
      <c r="H70" s="20"/>
      <c r="I70" s="20"/>
      <c r="J70" s="20"/>
      <c r="K70" s="20"/>
      <c r="L70" s="20"/>
      <c r="M70" s="20"/>
      <c r="N70" s="20"/>
      <c r="O70" s="20"/>
      <c r="P70" s="20"/>
      <c r="Q70" s="20"/>
      <c r="R70" s="20"/>
      <c r="S70" s="20"/>
      <c r="T70" s="20"/>
    </row>
    <row r="71" spans="1:21" x14ac:dyDescent="0.3">
      <c r="A71" s="21"/>
      <c r="B71" s="21"/>
      <c r="C71" s="20"/>
      <c r="D71" s="20"/>
      <c r="E71" s="20"/>
      <c r="F71" s="20"/>
      <c r="G71" s="20"/>
      <c r="H71" s="20"/>
      <c r="I71" s="20"/>
      <c r="J71" s="20"/>
      <c r="K71" s="20"/>
      <c r="L71" s="20"/>
      <c r="M71" s="20"/>
      <c r="N71" s="20"/>
      <c r="O71" s="20"/>
      <c r="P71" s="20"/>
      <c r="Q71" s="20"/>
      <c r="R71" s="20"/>
      <c r="S71" s="20"/>
      <c r="T71" s="20"/>
    </row>
    <row r="72" spans="1:21" x14ac:dyDescent="0.3">
      <c r="B72" s="119" t="s">
        <v>34</v>
      </c>
      <c r="C72" s="119"/>
      <c r="D72" s="119" t="s">
        <v>35</v>
      </c>
      <c r="E72" s="119"/>
      <c r="F72" s="119"/>
      <c r="G72" s="120" t="s">
        <v>36</v>
      </c>
      <c r="H72" s="120"/>
      <c r="I72" s="120"/>
      <c r="J72" s="120"/>
      <c r="K72" s="120"/>
      <c r="L72" s="119" t="s">
        <v>37</v>
      </c>
      <c r="M72" s="119"/>
      <c r="N72" s="119"/>
      <c r="O72" s="119"/>
      <c r="P72" s="66"/>
      <c r="Q72" s="119" t="s">
        <v>38</v>
      </c>
      <c r="R72" s="119"/>
      <c r="S72" s="119"/>
      <c r="T72" s="121" t="s">
        <v>39</v>
      </c>
      <c r="U72" s="121"/>
    </row>
    <row r="73" spans="1:21" x14ac:dyDescent="0.3">
      <c r="B73" s="119"/>
      <c r="C73" s="119"/>
      <c r="D73" s="119"/>
      <c r="E73" s="119"/>
      <c r="F73" s="119"/>
      <c r="G73" s="120"/>
      <c r="H73" s="120"/>
      <c r="I73" s="120"/>
      <c r="J73" s="120"/>
      <c r="K73" s="120"/>
      <c r="L73" s="119"/>
      <c r="M73" s="119"/>
      <c r="N73" s="119"/>
      <c r="O73" s="119"/>
      <c r="P73" s="66"/>
      <c r="Q73" s="119"/>
      <c r="R73" s="119"/>
      <c r="S73" s="119"/>
      <c r="T73" s="121" t="s">
        <v>40</v>
      </c>
      <c r="U73" s="121"/>
    </row>
    <row r="74" spans="1:21" x14ac:dyDescent="0.3">
      <c r="B74" s="119"/>
      <c r="C74" s="119"/>
      <c r="D74" s="119"/>
      <c r="E74" s="119"/>
      <c r="F74" s="119"/>
      <c r="G74" s="120" t="s">
        <v>6</v>
      </c>
      <c r="H74" s="120"/>
      <c r="I74" s="120"/>
      <c r="J74" s="120"/>
      <c r="K74" s="120"/>
      <c r="L74" s="119"/>
      <c r="M74" s="119"/>
      <c r="N74" s="119"/>
      <c r="O74" s="119"/>
      <c r="P74" s="66"/>
      <c r="Q74" s="119"/>
      <c r="R74" s="119"/>
      <c r="S74" s="119"/>
      <c r="U74" s="5"/>
    </row>
    <row r="75" spans="1:21" x14ac:dyDescent="0.3">
      <c r="B75" s="119"/>
      <c r="C75" s="119"/>
      <c r="F75" s="67">
        <v>4.0000000000000001E-3</v>
      </c>
      <c r="G75" s="68"/>
      <c r="H75" s="25"/>
      <c r="I75" s="25"/>
      <c r="J75" s="25"/>
      <c r="K75" s="25"/>
      <c r="L75" s="119"/>
      <c r="M75" s="119"/>
      <c r="N75" s="119"/>
      <c r="O75" s="119"/>
      <c r="P75" s="66"/>
      <c r="Q75" s="110"/>
      <c r="R75" s="110"/>
      <c r="S75" s="110"/>
      <c r="T75" s="111"/>
      <c r="U75" s="111"/>
    </row>
    <row r="76" spans="1:21" x14ac:dyDescent="0.3">
      <c r="B76" s="104"/>
      <c r="C76" s="105"/>
      <c r="D76" s="106" t="s">
        <v>7</v>
      </c>
      <c r="E76" s="106"/>
      <c r="F76" s="106"/>
      <c r="G76" s="107">
        <f>IF(B76*F75&gt;=200,B76*F75,200)</f>
        <v>200</v>
      </c>
      <c r="H76" s="107"/>
      <c r="I76" s="107"/>
      <c r="J76" s="107"/>
      <c r="K76" s="107"/>
      <c r="L76" s="69"/>
      <c r="M76" s="108"/>
      <c r="N76" s="108"/>
      <c r="O76" s="109"/>
      <c r="P76" s="109"/>
      <c r="Q76" s="110" t="s">
        <v>2</v>
      </c>
      <c r="R76" s="110"/>
      <c r="S76" s="110"/>
      <c r="T76" s="111" t="s">
        <v>2</v>
      </c>
      <c r="U76" s="111"/>
    </row>
    <row r="77" spans="1:21" x14ac:dyDescent="0.3">
      <c r="A77" s="25"/>
      <c r="B77" s="112">
        <v>3</v>
      </c>
      <c r="C77" s="112"/>
      <c r="D77" s="106"/>
      <c r="E77" s="106"/>
      <c r="F77" s="106"/>
      <c r="G77" s="107"/>
      <c r="H77" s="107"/>
      <c r="I77" s="107"/>
      <c r="J77" s="107"/>
      <c r="K77" s="113"/>
      <c r="L77" s="70"/>
      <c r="M77" s="114" t="s">
        <v>8</v>
      </c>
      <c r="N77" s="115"/>
      <c r="O77" s="71">
        <v>0.2</v>
      </c>
      <c r="P77" s="71"/>
      <c r="Q77" s="95">
        <v>80</v>
      </c>
      <c r="R77" s="95"/>
      <c r="S77" s="72"/>
      <c r="T77" s="116" t="str">
        <f>IF(L77="","",(IF(L77="x",MROUND($G$76*O77,0.1))))</f>
        <v/>
      </c>
      <c r="U77" s="117"/>
    </row>
    <row r="78" spans="1:21" x14ac:dyDescent="0.3">
      <c r="A78" s="25"/>
      <c r="B78" s="112"/>
      <c r="C78" s="112"/>
      <c r="D78" s="106"/>
      <c r="E78" s="106"/>
      <c r="F78" s="106"/>
      <c r="G78" s="107"/>
      <c r="H78" s="107"/>
      <c r="I78" s="107"/>
      <c r="J78" s="107"/>
      <c r="K78" s="113"/>
      <c r="L78" s="70"/>
      <c r="M78" s="114" t="s">
        <v>9</v>
      </c>
      <c r="N78" s="115"/>
      <c r="O78" s="71">
        <v>0.3</v>
      </c>
      <c r="P78" s="71"/>
      <c r="Q78" s="95">
        <v>90</v>
      </c>
      <c r="R78" s="95"/>
      <c r="S78" s="72"/>
      <c r="T78" s="96" t="str">
        <f t="shared" ref="T78:T85" si="0">IF(L78="","",(IF(L78="x",MROUND($G$76*O78,0.1))))</f>
        <v/>
      </c>
      <c r="U78" s="97"/>
    </row>
    <row r="79" spans="1:21" x14ac:dyDescent="0.3">
      <c r="A79" s="25"/>
      <c r="B79" s="25"/>
      <c r="C79" s="73" t="e">
        <f>#REF!*O77</f>
        <v>#REF!</v>
      </c>
      <c r="D79" s="74">
        <f t="shared" ref="D79:D87" si="1">IF(L77="",0,C79)</f>
        <v>0</v>
      </c>
      <c r="E79" s="18">
        <f>IF(D79&gt;0,C79,0)</f>
        <v>0</v>
      </c>
      <c r="F79" s="25"/>
      <c r="G79" s="25"/>
      <c r="H79" s="25"/>
      <c r="I79" s="25"/>
      <c r="J79" s="25"/>
      <c r="L79" s="70"/>
      <c r="M79" s="75" t="s">
        <v>10</v>
      </c>
      <c r="N79" s="21"/>
      <c r="O79" s="71">
        <v>0.4</v>
      </c>
      <c r="P79" s="71"/>
      <c r="Q79" s="95">
        <v>100</v>
      </c>
      <c r="R79" s="95"/>
      <c r="S79" s="72"/>
      <c r="T79" s="96" t="str">
        <f t="shared" si="0"/>
        <v/>
      </c>
      <c r="U79" s="97"/>
    </row>
    <row r="80" spans="1:21" x14ac:dyDescent="0.3">
      <c r="A80" s="25"/>
      <c r="B80" s="25"/>
      <c r="C80" s="73" t="e">
        <f>#REF!*O78</f>
        <v>#REF!</v>
      </c>
      <c r="D80" s="74">
        <f t="shared" si="1"/>
        <v>0</v>
      </c>
      <c r="E80" s="18">
        <f t="shared" ref="E80:E87" si="2">IF(D80&gt;0,C80,0)</f>
        <v>0</v>
      </c>
      <c r="F80" s="25"/>
      <c r="G80" s="25"/>
      <c r="H80" s="25"/>
      <c r="I80" s="25"/>
      <c r="J80" s="25"/>
      <c r="K80" s="25"/>
      <c r="L80" s="70"/>
      <c r="M80" s="75" t="s">
        <v>11</v>
      </c>
      <c r="N80" s="21"/>
      <c r="O80" s="71">
        <v>0.5</v>
      </c>
      <c r="P80" s="71"/>
      <c r="Q80" s="95">
        <v>110</v>
      </c>
      <c r="R80" s="95"/>
      <c r="S80" s="72"/>
      <c r="T80" s="96" t="str">
        <f t="shared" si="0"/>
        <v/>
      </c>
      <c r="U80" s="97"/>
    </row>
    <row r="81" spans="1:22" x14ac:dyDescent="0.3">
      <c r="B81" s="25"/>
      <c r="C81" s="73" t="e">
        <f>#REF!*O79</f>
        <v>#REF!</v>
      </c>
      <c r="D81" s="74">
        <f t="shared" si="1"/>
        <v>0</v>
      </c>
      <c r="E81" s="18">
        <f t="shared" si="2"/>
        <v>0</v>
      </c>
      <c r="F81" s="25"/>
      <c r="G81" s="25"/>
      <c r="H81" s="25"/>
      <c r="I81" s="25"/>
      <c r="J81" s="25"/>
      <c r="K81" s="25"/>
      <c r="L81" s="70"/>
      <c r="M81" s="75" t="s">
        <v>12</v>
      </c>
      <c r="N81" s="21"/>
      <c r="O81" s="71">
        <v>0.6</v>
      </c>
      <c r="P81" s="71"/>
      <c r="Q81" s="95">
        <v>120</v>
      </c>
      <c r="R81" s="95"/>
      <c r="S81" s="72"/>
      <c r="T81" s="96" t="str">
        <f t="shared" si="0"/>
        <v/>
      </c>
      <c r="U81" s="97"/>
    </row>
    <row r="82" spans="1:22" x14ac:dyDescent="0.3">
      <c r="B82" s="25"/>
      <c r="C82" s="73" t="e">
        <f>#REF!*O80</f>
        <v>#REF!</v>
      </c>
      <c r="D82" s="74">
        <f t="shared" si="1"/>
        <v>0</v>
      </c>
      <c r="E82" s="18">
        <f t="shared" si="2"/>
        <v>0</v>
      </c>
      <c r="F82" s="25"/>
      <c r="G82" s="25"/>
      <c r="H82" s="25"/>
      <c r="I82" s="25"/>
      <c r="J82" s="25"/>
      <c r="K82" s="25"/>
      <c r="L82" s="70"/>
      <c r="M82" s="75" t="s">
        <v>13</v>
      </c>
      <c r="N82" s="21"/>
      <c r="O82" s="71">
        <v>0.7</v>
      </c>
      <c r="P82" s="71"/>
      <c r="Q82" s="95">
        <v>140</v>
      </c>
      <c r="R82" s="95"/>
      <c r="S82" s="72"/>
      <c r="T82" s="96" t="str">
        <f t="shared" si="0"/>
        <v/>
      </c>
      <c r="U82" s="97"/>
    </row>
    <row r="83" spans="1:22" x14ac:dyDescent="0.3">
      <c r="B83" s="25"/>
      <c r="C83" s="73" t="e">
        <f>#REF!*O81</f>
        <v>#REF!</v>
      </c>
      <c r="D83" s="74">
        <f t="shared" si="1"/>
        <v>0</v>
      </c>
      <c r="E83" s="18">
        <f t="shared" si="2"/>
        <v>0</v>
      </c>
      <c r="F83" s="25"/>
      <c r="G83" s="25"/>
      <c r="H83" s="25"/>
      <c r="I83" s="25"/>
      <c r="J83" s="25"/>
      <c r="K83" s="25"/>
      <c r="L83" s="70"/>
      <c r="M83" s="75" t="s">
        <v>14</v>
      </c>
      <c r="N83" s="21"/>
      <c r="O83" s="71">
        <v>0.8</v>
      </c>
      <c r="P83" s="71"/>
      <c r="Q83" s="95">
        <v>160</v>
      </c>
      <c r="R83" s="95"/>
      <c r="S83" s="72"/>
      <c r="T83" s="96" t="str">
        <f t="shared" si="0"/>
        <v/>
      </c>
      <c r="U83" s="97"/>
    </row>
    <row r="84" spans="1:22" x14ac:dyDescent="0.3">
      <c r="A84" s="24"/>
      <c r="B84" s="25"/>
      <c r="C84" s="73" t="e">
        <f>#REF!*O82</f>
        <v>#REF!</v>
      </c>
      <c r="D84" s="74">
        <f t="shared" si="1"/>
        <v>0</v>
      </c>
      <c r="E84" s="18">
        <f t="shared" si="2"/>
        <v>0</v>
      </c>
      <c r="F84" s="25"/>
      <c r="G84" s="25"/>
      <c r="H84" s="25"/>
      <c r="I84" s="25"/>
      <c r="J84" s="25"/>
      <c r="L84" s="70"/>
      <c r="M84" s="75" t="s">
        <v>15</v>
      </c>
      <c r="N84" s="21"/>
      <c r="O84" s="71">
        <v>0.9</v>
      </c>
      <c r="P84" s="71"/>
      <c r="Q84" s="95">
        <v>180</v>
      </c>
      <c r="R84" s="95"/>
      <c r="S84" s="72"/>
      <c r="T84" s="96" t="str">
        <f t="shared" si="0"/>
        <v/>
      </c>
      <c r="U84" s="97"/>
    </row>
    <row r="85" spans="1:22" x14ac:dyDescent="0.3">
      <c r="A85" s="24"/>
      <c r="B85" s="25"/>
      <c r="C85" s="73" t="e">
        <f>#REF!*O83</f>
        <v>#REF!</v>
      </c>
      <c r="D85" s="74">
        <f t="shared" si="1"/>
        <v>0</v>
      </c>
      <c r="E85" s="18">
        <f t="shared" si="2"/>
        <v>0</v>
      </c>
      <c r="F85" s="25"/>
      <c r="G85" s="25"/>
      <c r="H85" s="25"/>
      <c r="I85" s="25"/>
      <c r="J85" s="25"/>
      <c r="K85" s="25"/>
      <c r="L85" s="70"/>
      <c r="M85" s="75" t="s">
        <v>16</v>
      </c>
      <c r="N85" s="21"/>
      <c r="O85" s="71">
        <v>1</v>
      </c>
      <c r="P85" s="71"/>
      <c r="Q85" s="95">
        <v>200</v>
      </c>
      <c r="R85" s="95"/>
      <c r="S85" s="72"/>
      <c r="T85" s="96" t="str">
        <f t="shared" si="0"/>
        <v/>
      </c>
      <c r="U85" s="97"/>
    </row>
    <row r="86" spans="1:22" x14ac:dyDescent="0.3">
      <c r="B86" s="25"/>
      <c r="C86" s="73" t="e">
        <f>#REF!*O84</f>
        <v>#REF!</v>
      </c>
      <c r="D86" s="74">
        <f t="shared" si="1"/>
        <v>0</v>
      </c>
      <c r="E86" s="18">
        <f t="shared" si="2"/>
        <v>0</v>
      </c>
      <c r="F86" s="25"/>
      <c r="G86" s="25"/>
      <c r="H86" s="25"/>
      <c r="I86" s="25"/>
      <c r="J86" s="25"/>
      <c r="K86" s="25"/>
      <c r="L86" s="25"/>
      <c r="M86" s="25"/>
      <c r="N86" s="76"/>
      <c r="O86" s="76"/>
      <c r="P86" s="25"/>
      <c r="Q86" s="77"/>
      <c r="R86" s="25"/>
      <c r="S86" s="78"/>
      <c r="T86" s="79"/>
      <c r="U86" s="15"/>
    </row>
    <row r="87" spans="1:22" x14ac:dyDescent="0.3">
      <c r="C87" s="73" t="e">
        <f>#REF!*O85</f>
        <v>#REF!</v>
      </c>
      <c r="D87" s="74">
        <f t="shared" si="1"/>
        <v>0</v>
      </c>
      <c r="E87" s="18">
        <f t="shared" si="2"/>
        <v>0</v>
      </c>
      <c r="I87" s="98" t="s">
        <v>41</v>
      </c>
      <c r="J87" s="98"/>
      <c r="K87" s="98"/>
      <c r="L87" s="98"/>
      <c r="M87" s="98"/>
      <c r="N87" s="98"/>
      <c r="O87" s="98"/>
      <c r="P87" s="98"/>
      <c r="Q87" s="98"/>
      <c r="R87" s="98"/>
      <c r="S87" s="99"/>
      <c r="T87" s="100" t="str">
        <f>IF(J97="x",MROUND(V90*30%,0.1),"")</f>
        <v/>
      </c>
      <c r="U87" s="101"/>
    </row>
    <row r="88" spans="1:22" x14ac:dyDescent="0.3">
      <c r="C88" s="73" t="e">
        <f>#REF!*O86</f>
        <v>#REF!</v>
      </c>
      <c r="D88" s="74"/>
      <c r="T88" s="38"/>
      <c r="U88" s="1"/>
    </row>
    <row r="89" spans="1:22" x14ac:dyDescent="0.3">
      <c r="C89" s="73"/>
      <c r="D89" s="74"/>
      <c r="T89" s="38"/>
      <c r="U89" s="1"/>
    </row>
    <row r="90" spans="1:22" ht="25.5" customHeight="1" thickBot="1" x14ac:dyDescent="0.35">
      <c r="B90" s="21"/>
      <c r="C90" s="102" t="s">
        <v>42</v>
      </c>
      <c r="D90" s="102"/>
      <c r="E90" s="102"/>
      <c r="F90" s="102"/>
      <c r="G90" s="102"/>
      <c r="H90" s="102"/>
      <c r="I90" s="102"/>
      <c r="J90" s="102"/>
      <c r="K90" s="102"/>
      <c r="L90" s="102"/>
      <c r="M90" s="102"/>
      <c r="N90" s="102"/>
      <c r="O90" s="102"/>
      <c r="P90" s="68"/>
      <c r="Q90" s="17" t="s">
        <v>2</v>
      </c>
      <c r="R90" s="17"/>
      <c r="S90" s="24"/>
      <c r="T90" s="80">
        <f>SUM(T77:U88)</f>
        <v>0</v>
      </c>
      <c r="U90" s="6"/>
      <c r="V90" s="3">
        <f>SUM(T77:U85)</f>
        <v>0</v>
      </c>
    </row>
    <row r="91" spans="1:22" ht="14.5" thickTop="1" x14ac:dyDescent="0.3">
      <c r="B91" s="21"/>
      <c r="C91" s="40"/>
      <c r="D91" s="40"/>
      <c r="E91" s="40"/>
      <c r="F91" s="40"/>
      <c r="G91" s="40"/>
      <c r="H91" s="40"/>
      <c r="I91" s="40"/>
      <c r="J91" s="40"/>
      <c r="K91" s="40"/>
      <c r="L91" s="40"/>
      <c r="M91" s="40"/>
      <c r="N91" s="40"/>
      <c r="O91" s="40"/>
      <c r="P91" s="68"/>
      <c r="Q91" s="17"/>
      <c r="R91" s="17"/>
      <c r="S91" s="24"/>
      <c r="T91" s="81"/>
      <c r="U91" s="7"/>
    </row>
    <row r="93" spans="1:22" x14ac:dyDescent="0.3">
      <c r="B93" s="103" t="s">
        <v>66</v>
      </c>
      <c r="C93" s="103"/>
      <c r="D93" s="103"/>
      <c r="E93" s="103"/>
      <c r="F93" s="103"/>
      <c r="G93" s="103"/>
      <c r="H93" s="103"/>
      <c r="I93" s="103"/>
      <c r="J93" s="103"/>
      <c r="K93" s="103"/>
      <c r="L93" s="103"/>
      <c r="M93" s="103"/>
      <c r="N93" s="103"/>
      <c r="O93" s="103"/>
      <c r="P93" s="103"/>
      <c r="Q93" s="103"/>
      <c r="R93" s="103"/>
      <c r="S93" s="103"/>
      <c r="T93" s="103"/>
      <c r="U93" s="103"/>
    </row>
    <row r="94" spans="1:22" x14ac:dyDescent="0.3">
      <c r="A94" s="20"/>
      <c r="B94" s="4" t="s">
        <v>68</v>
      </c>
      <c r="D94" s="20"/>
      <c r="E94" s="20"/>
      <c r="F94" s="20"/>
      <c r="G94" s="20"/>
      <c r="H94" s="20"/>
      <c r="I94" s="22"/>
      <c r="J94" s="22"/>
      <c r="K94" s="20"/>
      <c r="L94" s="20"/>
      <c r="M94" s="20"/>
      <c r="N94" s="20"/>
      <c r="O94" s="20"/>
      <c r="P94" s="20"/>
      <c r="Q94" s="20"/>
      <c r="R94" s="20"/>
      <c r="S94" s="20"/>
      <c r="T94" s="20"/>
    </row>
    <row r="95" spans="1:22" x14ac:dyDescent="0.3">
      <c r="A95" s="20"/>
      <c r="B95" s="4" t="s">
        <v>69</v>
      </c>
      <c r="D95" s="20"/>
      <c r="E95" s="20"/>
      <c r="F95" s="20"/>
      <c r="G95" s="20"/>
      <c r="H95" s="20"/>
      <c r="I95" s="22"/>
      <c r="J95" s="22"/>
      <c r="K95" s="20"/>
      <c r="L95" s="20"/>
      <c r="M95" s="20"/>
      <c r="N95" s="20"/>
      <c r="O95" s="20"/>
      <c r="P95" s="20"/>
      <c r="Q95" s="20"/>
      <c r="R95" s="20"/>
      <c r="S95" s="20"/>
      <c r="T95" s="20"/>
    </row>
    <row r="96" spans="1:22" x14ac:dyDescent="0.3">
      <c r="A96" s="20"/>
      <c r="B96" s="4"/>
      <c r="D96" s="20"/>
      <c r="E96" s="20"/>
      <c r="F96" s="20"/>
      <c r="G96" s="20"/>
      <c r="H96" s="20"/>
      <c r="I96" s="22"/>
      <c r="J96" s="22"/>
      <c r="K96" s="20"/>
      <c r="L96" s="20"/>
      <c r="M96" s="20"/>
      <c r="N96" s="20"/>
      <c r="O96" s="20"/>
      <c r="P96" s="20"/>
      <c r="Q96" s="20"/>
      <c r="R96" s="20"/>
      <c r="S96" s="20"/>
      <c r="T96" s="20"/>
    </row>
    <row r="97" spans="1:20" x14ac:dyDescent="0.3">
      <c r="A97" s="20"/>
      <c r="B97" s="4" t="s">
        <v>70</v>
      </c>
      <c r="D97" s="20"/>
      <c r="E97" s="20"/>
      <c r="F97" s="20"/>
      <c r="G97" s="20"/>
      <c r="H97" s="20"/>
      <c r="I97" s="22"/>
      <c r="J97" s="82"/>
      <c r="K97" s="40" t="s">
        <v>64</v>
      </c>
      <c r="L97" s="20"/>
      <c r="M97" s="20"/>
      <c r="N97" s="20"/>
      <c r="O97" s="20"/>
      <c r="P97" s="20"/>
      <c r="Q97" s="20"/>
      <c r="R97" s="20"/>
      <c r="S97" s="20"/>
      <c r="T97" s="20"/>
    </row>
    <row r="108" spans="1:20" x14ac:dyDescent="0.3">
      <c r="A108" s="21"/>
      <c r="B108" s="21"/>
      <c r="C108" s="20"/>
      <c r="D108" s="20"/>
      <c r="E108" s="20"/>
      <c r="F108" s="20"/>
      <c r="G108" s="20"/>
      <c r="H108" s="20"/>
      <c r="I108" s="20"/>
      <c r="J108" s="20"/>
      <c r="K108" s="20"/>
      <c r="L108" s="20"/>
      <c r="M108" s="20"/>
      <c r="N108" s="20"/>
      <c r="O108" s="20"/>
      <c r="P108" s="20"/>
      <c r="Q108" s="20"/>
      <c r="R108" s="20"/>
      <c r="S108" s="20"/>
      <c r="T108" s="20"/>
    </row>
    <row r="109" spans="1:20" x14ac:dyDescent="0.3">
      <c r="A109" s="21"/>
      <c r="B109" s="21"/>
      <c r="C109" s="20"/>
      <c r="D109" s="20"/>
      <c r="E109" s="20"/>
      <c r="F109" s="20"/>
      <c r="G109" s="20"/>
      <c r="H109" s="20"/>
      <c r="I109" s="20"/>
      <c r="J109" s="20"/>
      <c r="K109" s="20"/>
      <c r="L109" s="20"/>
      <c r="M109" s="20"/>
      <c r="N109" s="20"/>
      <c r="O109" s="20"/>
      <c r="P109" s="20"/>
      <c r="Q109" s="20"/>
      <c r="R109" s="20"/>
      <c r="S109" s="20"/>
      <c r="T109" s="20"/>
    </row>
    <row r="110" spans="1:20" x14ac:dyDescent="0.3">
      <c r="A110" s="21"/>
      <c r="B110" s="21"/>
      <c r="C110" s="20"/>
      <c r="D110" s="20"/>
      <c r="E110" s="20"/>
      <c r="F110" s="20"/>
      <c r="G110" s="20"/>
      <c r="H110" s="20"/>
      <c r="I110" s="20"/>
      <c r="J110" s="20"/>
      <c r="K110" s="20"/>
      <c r="L110" s="20"/>
      <c r="M110" s="20"/>
      <c r="N110" s="20"/>
      <c r="O110" s="20"/>
      <c r="P110" s="20"/>
      <c r="Q110" s="20"/>
      <c r="R110" s="20"/>
      <c r="S110" s="20"/>
      <c r="T110" s="20"/>
    </row>
    <row r="111" spans="1:20" x14ac:dyDescent="0.3">
      <c r="A111" s="21"/>
      <c r="B111" s="21"/>
      <c r="C111" s="20"/>
      <c r="D111" s="20"/>
      <c r="E111" s="20"/>
      <c r="F111" s="20"/>
      <c r="G111" s="20"/>
      <c r="H111" s="20"/>
      <c r="I111" s="20"/>
      <c r="J111" s="20"/>
      <c r="K111" s="20"/>
      <c r="L111" s="20"/>
      <c r="M111" s="20"/>
      <c r="N111" s="20"/>
      <c r="O111" s="20"/>
      <c r="P111" s="20"/>
      <c r="Q111" s="20"/>
      <c r="R111" s="20"/>
      <c r="S111" s="20"/>
      <c r="T111" s="20"/>
    </row>
    <row r="112" spans="1:20" x14ac:dyDescent="0.3">
      <c r="A112" s="4"/>
      <c r="B112" s="4"/>
      <c r="C112" s="20"/>
      <c r="D112" s="20"/>
      <c r="E112" s="20"/>
      <c r="F112" s="20"/>
      <c r="G112" s="20"/>
      <c r="H112" s="20"/>
      <c r="I112" s="20"/>
      <c r="J112" s="20"/>
      <c r="K112" s="20"/>
      <c r="L112" s="20"/>
      <c r="M112" s="20"/>
      <c r="N112" s="20"/>
      <c r="O112" s="20"/>
      <c r="P112" s="20"/>
      <c r="Q112" s="20"/>
      <c r="R112" s="20"/>
      <c r="S112" s="20"/>
      <c r="T112" s="20"/>
    </row>
    <row r="113" spans="1:21" x14ac:dyDescent="0.3">
      <c r="A113" s="4"/>
      <c r="B113" s="4"/>
      <c r="C113" s="20"/>
      <c r="D113" s="20"/>
      <c r="E113" s="20"/>
      <c r="F113" s="20"/>
      <c r="G113" s="20"/>
      <c r="H113" s="20"/>
      <c r="I113" s="20"/>
      <c r="J113" s="20"/>
      <c r="K113" s="20"/>
      <c r="L113" s="20"/>
      <c r="M113" s="20"/>
      <c r="N113" s="20"/>
      <c r="O113" s="20"/>
      <c r="P113" s="20"/>
      <c r="Q113" s="20"/>
      <c r="R113" s="20"/>
      <c r="S113" s="20"/>
      <c r="T113" s="20"/>
    </row>
    <row r="114" spans="1:21" ht="15.5" x14ac:dyDescent="0.25">
      <c r="A114" s="92" t="s">
        <v>43</v>
      </c>
      <c r="B114" s="92"/>
      <c r="C114" s="92"/>
      <c r="D114" s="92"/>
      <c r="E114" s="92"/>
      <c r="F114" s="92"/>
      <c r="G114" s="92"/>
      <c r="H114" s="92"/>
      <c r="I114" s="92"/>
      <c r="J114" s="92"/>
      <c r="K114" s="92"/>
      <c r="L114" s="92"/>
      <c r="M114" s="92"/>
      <c r="N114" s="92"/>
      <c r="O114" s="92"/>
      <c r="P114" s="92"/>
      <c r="Q114" s="92"/>
      <c r="R114" s="92"/>
      <c r="S114" s="92"/>
      <c r="T114" s="92"/>
      <c r="U114" s="92"/>
    </row>
    <row r="115" spans="1:21" ht="15.5" x14ac:dyDescent="0.25">
      <c r="A115" s="92" t="s">
        <v>44</v>
      </c>
      <c r="B115" s="92"/>
      <c r="C115" s="92"/>
      <c r="D115" s="92"/>
      <c r="E115" s="92"/>
      <c r="F115" s="92"/>
      <c r="G115" s="92"/>
      <c r="H115" s="92"/>
      <c r="I115" s="92"/>
      <c r="J115" s="92"/>
      <c r="K115" s="92"/>
      <c r="L115" s="92"/>
      <c r="M115" s="92"/>
      <c r="N115" s="92"/>
      <c r="O115" s="92"/>
      <c r="P115" s="92"/>
      <c r="Q115" s="92"/>
      <c r="R115" s="92"/>
      <c r="S115" s="92"/>
      <c r="T115" s="92"/>
      <c r="U115" s="92"/>
    </row>
    <row r="116" spans="1:21" ht="15.5" x14ac:dyDescent="0.25">
      <c r="A116" s="92" t="s">
        <v>45</v>
      </c>
      <c r="B116" s="92"/>
      <c r="C116" s="92"/>
      <c r="D116" s="92"/>
      <c r="E116" s="92"/>
      <c r="F116" s="92"/>
      <c r="G116" s="92"/>
      <c r="H116" s="92"/>
      <c r="I116" s="92"/>
      <c r="J116" s="92"/>
      <c r="K116" s="92"/>
      <c r="L116" s="92"/>
      <c r="M116" s="92"/>
      <c r="N116" s="92"/>
      <c r="O116" s="92"/>
      <c r="P116" s="92"/>
      <c r="Q116" s="92"/>
      <c r="R116" s="92"/>
      <c r="S116" s="92"/>
      <c r="T116" s="92"/>
      <c r="U116" s="92"/>
    </row>
    <row r="117" spans="1:21" x14ac:dyDescent="0.3">
      <c r="A117" s="4"/>
      <c r="B117" s="4"/>
      <c r="C117" s="20"/>
      <c r="D117" s="20"/>
      <c r="E117" s="20"/>
      <c r="F117" s="20"/>
      <c r="G117" s="20"/>
      <c r="H117" s="20"/>
      <c r="I117" s="20"/>
      <c r="J117" s="20"/>
      <c r="K117" s="20"/>
      <c r="L117" s="20"/>
      <c r="M117" s="20"/>
      <c r="N117" s="20"/>
      <c r="O117" s="20"/>
      <c r="P117" s="20"/>
      <c r="Q117" s="20"/>
      <c r="R117" s="20"/>
      <c r="S117" s="20"/>
      <c r="T117" s="20"/>
    </row>
    <row r="118" spans="1:21" x14ac:dyDescent="0.25">
      <c r="A118" s="91" t="s">
        <v>46</v>
      </c>
      <c r="B118" s="91"/>
      <c r="C118" s="91"/>
      <c r="D118" s="91"/>
      <c r="E118" s="91"/>
      <c r="F118" s="91"/>
      <c r="G118" s="91"/>
      <c r="H118" s="91"/>
      <c r="I118" s="91"/>
      <c r="J118" s="91"/>
      <c r="K118" s="91"/>
      <c r="L118" s="91"/>
      <c r="M118" s="91"/>
      <c r="N118" s="91"/>
      <c r="O118" s="91"/>
      <c r="P118" s="91"/>
      <c r="Q118" s="91"/>
      <c r="R118" s="91"/>
      <c r="S118" s="91"/>
      <c r="T118" s="91"/>
      <c r="U118" s="91"/>
    </row>
    <row r="119" spans="1:21" x14ac:dyDescent="0.3">
      <c r="B119" s="17"/>
      <c r="C119" s="17"/>
      <c r="D119" s="17"/>
      <c r="E119" s="17"/>
      <c r="F119" s="17"/>
      <c r="G119" s="17"/>
      <c r="H119" s="17"/>
      <c r="I119" s="17"/>
      <c r="J119" s="17"/>
      <c r="K119" s="17"/>
      <c r="L119" s="17"/>
      <c r="M119" s="17"/>
      <c r="N119" s="17"/>
      <c r="O119" s="17"/>
      <c r="P119" s="17"/>
      <c r="Q119" s="17"/>
      <c r="R119" s="17"/>
      <c r="S119" s="17"/>
      <c r="T119" s="17"/>
      <c r="U119" s="12"/>
    </row>
    <row r="120" spans="1:21" x14ac:dyDescent="0.3">
      <c r="A120" s="21"/>
      <c r="B120" s="21"/>
      <c r="C120" s="20"/>
      <c r="D120" s="20"/>
      <c r="E120" s="20"/>
      <c r="F120" s="20"/>
      <c r="G120" s="20"/>
      <c r="H120" s="20"/>
      <c r="I120" s="20"/>
      <c r="J120" s="20"/>
      <c r="K120" s="20"/>
      <c r="L120" s="20"/>
      <c r="M120" s="20"/>
      <c r="N120" s="20"/>
      <c r="O120" s="20"/>
      <c r="P120" s="20"/>
      <c r="Q120" s="20"/>
      <c r="R120" s="20"/>
      <c r="S120" s="20"/>
      <c r="T120" s="20"/>
    </row>
    <row r="121" spans="1:21" x14ac:dyDescent="0.3">
      <c r="B121" s="4">
        <v>1</v>
      </c>
      <c r="C121" s="4" t="s">
        <v>47</v>
      </c>
      <c r="D121" s="20"/>
      <c r="E121" s="20"/>
      <c r="F121" s="20"/>
      <c r="G121" s="20"/>
      <c r="H121" s="20"/>
      <c r="I121" s="20"/>
      <c r="J121" s="20"/>
      <c r="K121" s="20"/>
      <c r="L121" s="20"/>
      <c r="M121" s="20"/>
      <c r="N121" s="20"/>
      <c r="O121" s="20"/>
      <c r="P121" s="20"/>
      <c r="Q121" s="20"/>
      <c r="R121" s="20"/>
      <c r="S121" s="20"/>
      <c r="T121" s="20"/>
    </row>
    <row r="122" spans="1:21" ht="27" customHeight="1" x14ac:dyDescent="0.3">
      <c r="A122" s="20"/>
      <c r="B122" s="20"/>
      <c r="C122" s="93" t="s">
        <v>48</v>
      </c>
      <c r="D122" s="93"/>
      <c r="E122" s="93"/>
      <c r="F122" s="93"/>
      <c r="G122" s="93"/>
      <c r="H122" s="93"/>
      <c r="I122" s="93"/>
      <c r="J122" s="93"/>
      <c r="K122" s="93"/>
      <c r="L122" s="93"/>
      <c r="M122" s="93"/>
      <c r="N122" s="93"/>
      <c r="O122" s="93"/>
      <c r="P122" s="93"/>
      <c r="Q122" s="93"/>
      <c r="R122" s="93"/>
      <c r="S122" s="93"/>
      <c r="T122" s="93"/>
      <c r="U122" s="13"/>
    </row>
    <row r="123" spans="1:21" x14ac:dyDescent="0.3">
      <c r="A123" s="21"/>
      <c r="B123" s="21"/>
      <c r="C123" s="20"/>
      <c r="D123" s="20"/>
      <c r="E123" s="20"/>
      <c r="F123" s="20"/>
      <c r="G123" s="20"/>
      <c r="H123" s="20"/>
      <c r="I123" s="20"/>
      <c r="J123" s="20"/>
      <c r="K123" s="20"/>
      <c r="L123" s="20"/>
      <c r="M123" s="20"/>
      <c r="N123" s="20"/>
      <c r="O123" s="20"/>
      <c r="P123" s="20"/>
      <c r="Q123" s="20"/>
      <c r="R123" s="20"/>
      <c r="S123" s="20"/>
      <c r="T123" s="20"/>
    </row>
    <row r="124" spans="1:21" x14ac:dyDescent="0.3">
      <c r="B124" s="4">
        <v>2</v>
      </c>
      <c r="C124" s="4" t="s">
        <v>49</v>
      </c>
      <c r="D124" s="20"/>
      <c r="E124" s="20"/>
      <c r="F124" s="20"/>
      <c r="G124" s="20"/>
      <c r="H124" s="20"/>
      <c r="I124" s="20"/>
      <c r="J124" s="20"/>
      <c r="K124" s="20"/>
      <c r="L124" s="20"/>
      <c r="M124" s="20"/>
      <c r="N124" s="20"/>
      <c r="O124" s="20"/>
      <c r="P124" s="20"/>
      <c r="Q124" s="20"/>
      <c r="R124" s="20"/>
      <c r="S124" s="20"/>
      <c r="T124" s="20"/>
    </row>
    <row r="125" spans="1:21" x14ac:dyDescent="0.3">
      <c r="B125" s="21">
        <v>2.1</v>
      </c>
      <c r="C125" s="21" t="s">
        <v>50</v>
      </c>
      <c r="D125" s="20"/>
      <c r="E125" s="20"/>
      <c r="F125" s="20"/>
      <c r="G125" s="20"/>
      <c r="H125" s="20"/>
      <c r="I125" s="20"/>
      <c r="J125" s="20"/>
      <c r="K125" s="20"/>
      <c r="L125" s="20"/>
      <c r="M125" s="20"/>
      <c r="N125" s="20"/>
      <c r="O125" s="20"/>
      <c r="P125" s="20"/>
      <c r="Q125" s="20"/>
      <c r="R125" s="20"/>
      <c r="S125" s="20"/>
      <c r="T125" s="20"/>
    </row>
    <row r="126" spans="1:21" x14ac:dyDescent="0.3">
      <c r="A126" s="21"/>
      <c r="B126" s="21"/>
      <c r="C126" s="20"/>
      <c r="D126" s="20"/>
      <c r="E126" s="20"/>
      <c r="F126" s="20"/>
      <c r="G126" s="20"/>
      <c r="H126" s="20"/>
      <c r="I126" s="20"/>
      <c r="J126" s="20"/>
      <c r="K126" s="20"/>
      <c r="L126" s="20"/>
      <c r="M126" s="20"/>
      <c r="N126" s="20"/>
      <c r="O126" s="20"/>
      <c r="P126" s="20"/>
      <c r="Q126" s="20"/>
      <c r="R126" s="20"/>
      <c r="S126" s="20"/>
      <c r="T126" s="20"/>
    </row>
    <row r="127" spans="1:21" x14ac:dyDescent="0.3">
      <c r="A127" s="20"/>
      <c r="C127" s="83" t="s">
        <v>1</v>
      </c>
      <c r="D127" s="21" t="s">
        <v>51</v>
      </c>
      <c r="E127" s="20"/>
      <c r="F127" s="20"/>
      <c r="G127" s="20"/>
      <c r="H127" s="20"/>
      <c r="I127" s="20"/>
      <c r="J127" s="20"/>
      <c r="K127" s="20"/>
      <c r="L127" s="20"/>
      <c r="M127" s="20"/>
      <c r="N127" s="20"/>
      <c r="O127" s="20"/>
      <c r="P127" s="20"/>
      <c r="Q127" s="20"/>
      <c r="R127" s="20"/>
      <c r="S127" s="20"/>
      <c r="T127" s="20"/>
    </row>
    <row r="128" spans="1:21" ht="4.5" customHeight="1" x14ac:dyDescent="0.3">
      <c r="A128" s="21"/>
      <c r="B128" s="84"/>
      <c r="C128" s="20"/>
      <c r="D128" s="20"/>
      <c r="E128" s="20"/>
      <c r="F128" s="20"/>
      <c r="G128" s="20"/>
      <c r="H128" s="20"/>
      <c r="I128" s="20"/>
      <c r="J128" s="20"/>
      <c r="K128" s="20"/>
      <c r="L128" s="20"/>
      <c r="M128" s="20"/>
      <c r="N128" s="20"/>
      <c r="O128" s="20"/>
      <c r="P128" s="20"/>
      <c r="Q128" s="20"/>
      <c r="R128" s="20"/>
      <c r="S128" s="20"/>
      <c r="T128" s="20"/>
    </row>
    <row r="129" spans="1:21" ht="21" customHeight="1" x14ac:dyDescent="0.3">
      <c r="A129" s="20"/>
      <c r="C129" s="83" t="s">
        <v>1</v>
      </c>
      <c r="D129" s="93" t="s">
        <v>71</v>
      </c>
      <c r="E129" s="93"/>
      <c r="F129" s="93"/>
      <c r="G129" s="93"/>
      <c r="H129" s="93"/>
      <c r="I129" s="93"/>
      <c r="J129" s="93"/>
      <c r="K129" s="93"/>
      <c r="L129" s="93"/>
      <c r="M129" s="93"/>
      <c r="N129" s="93"/>
      <c r="O129" s="93"/>
      <c r="P129" s="93"/>
      <c r="Q129" s="93"/>
      <c r="R129" s="93"/>
      <c r="S129" s="93"/>
      <c r="T129" s="93"/>
      <c r="U129" s="14"/>
    </row>
    <row r="130" spans="1:21" ht="9.75" customHeight="1" x14ac:dyDescent="0.3">
      <c r="A130" s="21"/>
      <c r="B130" s="21"/>
      <c r="C130" s="20"/>
      <c r="D130" s="20"/>
      <c r="E130" s="20"/>
      <c r="F130" s="20"/>
      <c r="G130" s="20"/>
      <c r="H130" s="20"/>
      <c r="I130" s="20"/>
      <c r="J130" s="20"/>
      <c r="K130" s="20"/>
      <c r="L130" s="20"/>
      <c r="M130" s="20"/>
      <c r="N130" s="20"/>
      <c r="O130" s="20"/>
      <c r="P130" s="20"/>
      <c r="Q130" s="20"/>
      <c r="R130" s="20"/>
      <c r="S130" s="20"/>
      <c r="T130" s="20"/>
    </row>
    <row r="131" spans="1:21" ht="37.5" customHeight="1" x14ac:dyDescent="0.3">
      <c r="B131" s="85">
        <v>2.2000000000000002</v>
      </c>
      <c r="C131" s="89" t="s">
        <v>52</v>
      </c>
      <c r="D131" s="89"/>
      <c r="E131" s="89"/>
      <c r="F131" s="89"/>
      <c r="G131" s="89"/>
      <c r="H131" s="89"/>
      <c r="I131" s="89"/>
      <c r="J131" s="89"/>
      <c r="K131" s="89"/>
      <c r="L131" s="89"/>
      <c r="M131" s="89"/>
      <c r="N131" s="89"/>
      <c r="O131" s="89"/>
      <c r="P131" s="89"/>
      <c r="Q131" s="89"/>
      <c r="R131" s="89"/>
      <c r="S131" s="89"/>
      <c r="T131" s="89"/>
      <c r="U131" s="89"/>
    </row>
    <row r="132" spans="1:21" x14ac:dyDescent="0.3">
      <c r="B132" s="21"/>
      <c r="C132" s="20"/>
      <c r="D132" s="20"/>
      <c r="E132" s="20"/>
      <c r="F132" s="20"/>
      <c r="G132" s="20"/>
      <c r="H132" s="20"/>
      <c r="I132" s="20"/>
      <c r="J132" s="20"/>
      <c r="K132" s="20"/>
      <c r="L132" s="20"/>
      <c r="M132" s="20"/>
      <c r="N132" s="20"/>
      <c r="O132" s="20"/>
      <c r="P132" s="20"/>
      <c r="Q132" s="20"/>
      <c r="R132" s="20"/>
      <c r="S132" s="20"/>
      <c r="T132" s="20"/>
    </row>
    <row r="133" spans="1:21" x14ac:dyDescent="0.3">
      <c r="B133" s="21">
        <v>2.2999999999999998</v>
      </c>
      <c r="C133" s="21" t="s">
        <v>77</v>
      </c>
      <c r="D133" s="20"/>
      <c r="E133" s="20"/>
      <c r="F133" s="20"/>
      <c r="G133" s="20"/>
      <c r="H133" s="20"/>
      <c r="I133" s="20"/>
      <c r="J133" s="20"/>
      <c r="K133" s="20"/>
      <c r="L133" s="20"/>
      <c r="M133" s="20"/>
      <c r="N133" s="20"/>
      <c r="O133" s="20"/>
      <c r="P133" s="20"/>
      <c r="Q133" s="20"/>
      <c r="R133" s="20"/>
      <c r="S133" s="20"/>
      <c r="T133" s="20"/>
    </row>
    <row r="134" spans="1:21" x14ac:dyDescent="0.3">
      <c r="B134" s="21"/>
      <c r="C134" s="21"/>
      <c r="D134" s="20"/>
      <c r="E134" s="20"/>
      <c r="F134" s="20"/>
      <c r="G134" s="20"/>
      <c r="H134" s="20"/>
      <c r="I134" s="20"/>
      <c r="J134" s="20"/>
      <c r="K134" s="20"/>
      <c r="L134" s="20"/>
      <c r="M134" s="20"/>
      <c r="N134" s="20"/>
      <c r="O134" s="20"/>
      <c r="P134" s="20"/>
      <c r="Q134" s="20"/>
      <c r="R134" s="20"/>
      <c r="S134" s="20"/>
      <c r="T134" s="20"/>
    </row>
    <row r="135" spans="1:21" x14ac:dyDescent="0.3">
      <c r="A135" s="90" t="s">
        <v>61</v>
      </c>
      <c r="B135" s="90"/>
      <c r="C135" s="86" t="s">
        <v>60</v>
      </c>
      <c r="D135" s="20"/>
      <c r="E135" s="20"/>
      <c r="F135" s="20"/>
      <c r="G135" s="20"/>
      <c r="H135" s="20"/>
      <c r="I135" s="20"/>
      <c r="J135" s="20"/>
      <c r="K135" s="20"/>
      <c r="L135" s="20"/>
      <c r="M135" s="20"/>
      <c r="N135" s="20"/>
      <c r="O135" s="20"/>
      <c r="P135" s="20"/>
      <c r="Q135" s="20"/>
      <c r="R135" s="20"/>
      <c r="S135" s="20"/>
      <c r="T135" s="20"/>
    </row>
    <row r="136" spans="1:21" ht="13.5" customHeight="1" x14ac:dyDescent="0.3">
      <c r="B136" s="21"/>
      <c r="C136" s="20"/>
      <c r="D136" s="20"/>
      <c r="E136" s="20"/>
      <c r="F136" s="20"/>
      <c r="G136" s="20"/>
      <c r="H136" s="20"/>
      <c r="I136" s="20"/>
      <c r="J136" s="20"/>
      <c r="K136" s="20"/>
      <c r="L136" s="20"/>
      <c r="M136" s="20"/>
      <c r="N136" s="20"/>
      <c r="O136" s="20"/>
      <c r="P136" s="20"/>
      <c r="Q136" s="20"/>
      <c r="R136" s="20"/>
      <c r="S136" s="20"/>
      <c r="T136" s="20"/>
    </row>
    <row r="137" spans="1:21" ht="159" customHeight="1" x14ac:dyDescent="0.3">
      <c r="B137" s="21"/>
      <c r="C137" s="89" t="s">
        <v>62</v>
      </c>
      <c r="D137" s="94"/>
      <c r="E137" s="94"/>
      <c r="F137" s="94"/>
      <c r="G137" s="94"/>
      <c r="H137" s="94"/>
      <c r="I137" s="94"/>
      <c r="J137" s="94"/>
      <c r="K137" s="94"/>
      <c r="L137" s="94"/>
      <c r="M137" s="94"/>
      <c r="N137" s="94"/>
      <c r="O137" s="94"/>
      <c r="P137" s="94"/>
      <c r="Q137" s="94"/>
      <c r="R137" s="94"/>
      <c r="S137" s="94"/>
      <c r="T137" s="94"/>
      <c r="U137" s="94"/>
    </row>
    <row r="138" spans="1:21" x14ac:dyDescent="0.3">
      <c r="A138" s="90" t="s">
        <v>53</v>
      </c>
      <c r="B138" s="90"/>
      <c r="C138" s="86" t="s">
        <v>54</v>
      </c>
      <c r="D138" s="20"/>
      <c r="E138" s="20"/>
      <c r="F138" s="20"/>
      <c r="G138" s="20"/>
      <c r="H138" s="20"/>
      <c r="I138" s="20"/>
      <c r="J138" s="20"/>
      <c r="K138" s="20"/>
      <c r="L138" s="20"/>
      <c r="M138" s="20"/>
      <c r="N138" s="20"/>
      <c r="O138" s="20"/>
      <c r="P138" s="20"/>
      <c r="Q138" s="20"/>
      <c r="R138" s="20"/>
      <c r="S138" s="20"/>
      <c r="T138" s="20"/>
    </row>
    <row r="139" spans="1:21" x14ac:dyDescent="0.3">
      <c r="A139" s="21"/>
      <c r="B139" s="21"/>
      <c r="C139" s="20"/>
      <c r="D139" s="20"/>
      <c r="E139" s="20"/>
      <c r="F139" s="20"/>
      <c r="G139" s="20"/>
      <c r="H139" s="20"/>
      <c r="I139" s="20"/>
      <c r="J139" s="20"/>
      <c r="K139" s="20"/>
      <c r="L139" s="20"/>
      <c r="M139" s="20"/>
      <c r="N139" s="20"/>
      <c r="O139" s="20"/>
      <c r="P139" s="20"/>
      <c r="Q139" s="20"/>
      <c r="R139" s="20"/>
      <c r="S139" s="20"/>
      <c r="T139" s="20"/>
    </row>
    <row r="140" spans="1:21" ht="60" customHeight="1" x14ac:dyDescent="0.3">
      <c r="C140" s="89" t="s">
        <v>55</v>
      </c>
      <c r="D140" s="89"/>
      <c r="E140" s="89"/>
      <c r="F140" s="89"/>
      <c r="G140" s="89"/>
      <c r="H140" s="89"/>
      <c r="I140" s="89"/>
      <c r="J140" s="89"/>
      <c r="K140" s="89"/>
      <c r="L140" s="89"/>
      <c r="M140" s="89"/>
      <c r="N140" s="89"/>
      <c r="O140" s="89"/>
      <c r="P140" s="89"/>
      <c r="Q140" s="89"/>
      <c r="R140" s="89"/>
      <c r="S140" s="89"/>
      <c r="T140" s="89"/>
      <c r="U140" s="89"/>
    </row>
    <row r="141" spans="1:21" ht="10.5" customHeight="1" x14ac:dyDescent="0.3">
      <c r="A141" s="4"/>
      <c r="B141" s="4"/>
      <c r="C141" s="20"/>
      <c r="D141" s="20"/>
      <c r="E141" s="20"/>
      <c r="F141" s="20"/>
      <c r="G141" s="20"/>
      <c r="H141" s="20"/>
      <c r="I141" s="20"/>
      <c r="J141" s="20"/>
      <c r="K141" s="20"/>
      <c r="L141" s="20"/>
      <c r="M141" s="20"/>
      <c r="N141" s="20"/>
      <c r="O141" s="20"/>
      <c r="P141" s="20"/>
      <c r="Q141" s="20"/>
      <c r="R141" s="20"/>
      <c r="S141" s="20"/>
      <c r="T141" s="20"/>
    </row>
    <row r="142" spans="1:21" x14ac:dyDescent="0.3">
      <c r="A142" s="90" t="s">
        <v>56</v>
      </c>
      <c r="B142" s="90"/>
      <c r="C142" s="86" t="s">
        <v>57</v>
      </c>
      <c r="D142" s="20"/>
      <c r="E142" s="20"/>
      <c r="F142" s="20"/>
      <c r="G142" s="20"/>
      <c r="H142" s="20"/>
      <c r="I142" s="20"/>
      <c r="J142" s="20"/>
      <c r="K142" s="20"/>
      <c r="L142" s="20"/>
      <c r="M142" s="20"/>
      <c r="N142" s="20"/>
      <c r="O142" s="20"/>
      <c r="P142" s="20"/>
      <c r="Q142" s="20"/>
      <c r="R142" s="20"/>
      <c r="S142" s="20"/>
      <c r="T142" s="20"/>
    </row>
    <row r="143" spans="1:21" x14ac:dyDescent="0.3">
      <c r="A143" s="21"/>
      <c r="B143" s="21"/>
      <c r="C143" s="20"/>
      <c r="D143" s="20"/>
      <c r="E143" s="20"/>
      <c r="F143" s="20"/>
      <c r="G143" s="20"/>
      <c r="H143" s="20"/>
      <c r="I143" s="20"/>
      <c r="J143" s="20"/>
      <c r="K143" s="20"/>
      <c r="L143" s="20"/>
      <c r="M143" s="20"/>
      <c r="N143" s="20"/>
      <c r="O143" s="20"/>
      <c r="P143" s="20"/>
      <c r="Q143" s="20"/>
      <c r="R143" s="20"/>
      <c r="S143" s="20"/>
      <c r="T143" s="20"/>
    </row>
    <row r="144" spans="1:21" ht="28.5" customHeight="1" x14ac:dyDescent="0.3">
      <c r="C144" s="89" t="s">
        <v>58</v>
      </c>
      <c r="D144" s="89"/>
      <c r="E144" s="89"/>
      <c r="F144" s="89"/>
      <c r="G144" s="89"/>
      <c r="H144" s="89"/>
      <c r="I144" s="89"/>
      <c r="J144" s="89"/>
      <c r="K144" s="89"/>
      <c r="L144" s="89"/>
      <c r="M144" s="89"/>
      <c r="N144" s="89"/>
      <c r="O144" s="89"/>
      <c r="P144" s="89"/>
      <c r="Q144" s="89"/>
      <c r="R144" s="89"/>
      <c r="S144" s="89"/>
      <c r="T144" s="89"/>
      <c r="U144" s="89"/>
    </row>
    <row r="145" spans="1:20" x14ac:dyDescent="0.3">
      <c r="A145" s="21"/>
      <c r="B145" s="21"/>
      <c r="C145" s="20"/>
      <c r="D145" s="20"/>
      <c r="E145" s="20"/>
      <c r="F145" s="20"/>
      <c r="G145" s="20"/>
      <c r="H145" s="20"/>
      <c r="I145" s="20"/>
      <c r="J145" s="20"/>
      <c r="K145" s="20"/>
      <c r="L145" s="20"/>
      <c r="M145" s="20"/>
      <c r="N145" s="20"/>
      <c r="O145" s="20"/>
      <c r="P145" s="20"/>
      <c r="Q145" s="20"/>
      <c r="R145" s="20"/>
      <c r="S145" s="20"/>
      <c r="T145" s="20"/>
    </row>
    <row r="146" spans="1:20" x14ac:dyDescent="0.3">
      <c r="B146" s="91" t="s">
        <v>3</v>
      </c>
      <c r="C146" s="91"/>
      <c r="D146" s="91"/>
      <c r="E146" s="91"/>
      <c r="F146" s="91"/>
      <c r="G146" s="91"/>
      <c r="H146" s="91"/>
      <c r="I146" s="91"/>
      <c r="J146" s="91"/>
      <c r="K146" s="91"/>
      <c r="L146" s="91"/>
      <c r="M146" s="91"/>
      <c r="N146" s="91"/>
      <c r="O146" s="91"/>
      <c r="P146" s="91"/>
      <c r="Q146" s="91"/>
      <c r="R146" s="91"/>
      <c r="S146" s="91"/>
      <c r="T146" s="91"/>
    </row>
  </sheetData>
  <sheetProtection algorithmName="SHA-512" hashValue="jmprlt4c8VGTvVd5+c5N7HoReccgLOeCMDkMLntCu2+/LH2mFCdNsiBPbYC+k63i7cfz5wDxdC51jx8PV4jcrA==" saltValue="p71ZKrDmEhYrSVbJXNRggg==" spinCount="100000" sheet="1" objects="1" scenarios="1"/>
  <mergeCells count="111">
    <mergeCell ref="AG45:AY45"/>
    <mergeCell ref="B18:T18"/>
    <mergeCell ref="B19:T19"/>
    <mergeCell ref="B20:T20"/>
    <mergeCell ref="B21:T21"/>
    <mergeCell ref="B22:T22"/>
    <mergeCell ref="B23:T23"/>
    <mergeCell ref="R43:S43"/>
    <mergeCell ref="H39:J39"/>
    <mergeCell ref="AG38:AY38"/>
    <mergeCell ref="AG39:AY39"/>
    <mergeCell ref="AG40:AY40"/>
    <mergeCell ref="AG41:AY41"/>
    <mergeCell ref="AG42:AY42"/>
    <mergeCell ref="AG43:AY43"/>
    <mergeCell ref="AG44:AY44"/>
    <mergeCell ref="N39:Q39"/>
    <mergeCell ref="R39:T39"/>
    <mergeCell ref="Q33:T33"/>
    <mergeCell ref="B36:T36"/>
    <mergeCell ref="L34:O34"/>
    <mergeCell ref="Q34:T34"/>
    <mergeCell ref="K25:T25"/>
    <mergeCell ref="K26:T26"/>
    <mergeCell ref="A10:U10"/>
    <mergeCell ref="P43:Q43"/>
    <mergeCell ref="N41:O41"/>
    <mergeCell ref="N43:O43"/>
    <mergeCell ref="R41:S41"/>
    <mergeCell ref="F51:H51"/>
    <mergeCell ref="F54:H54"/>
    <mergeCell ref="K51:T51"/>
    <mergeCell ref="K54:T54"/>
    <mergeCell ref="A11:U11"/>
    <mergeCell ref="R13:T13"/>
    <mergeCell ref="B43:G43"/>
    <mergeCell ref="B49:C49"/>
    <mergeCell ref="F49:G49"/>
    <mergeCell ref="K49:T49"/>
    <mergeCell ref="B51:C51"/>
    <mergeCell ref="L33:O33"/>
    <mergeCell ref="P41:Q41"/>
    <mergeCell ref="O13:Q13"/>
    <mergeCell ref="B54:C54"/>
    <mergeCell ref="B52:C52"/>
    <mergeCell ref="F52:G52"/>
    <mergeCell ref="K52:T52"/>
    <mergeCell ref="K39:M39"/>
    <mergeCell ref="A64:U64"/>
    <mergeCell ref="B72:C75"/>
    <mergeCell ref="D72:F74"/>
    <mergeCell ref="G72:K73"/>
    <mergeCell ref="L72:O75"/>
    <mergeCell ref="Q72:S74"/>
    <mergeCell ref="T72:U72"/>
    <mergeCell ref="T73:U73"/>
    <mergeCell ref="G74:K74"/>
    <mergeCell ref="Q75:S75"/>
    <mergeCell ref="T75:U75"/>
    <mergeCell ref="B76:C76"/>
    <mergeCell ref="D76:F76"/>
    <mergeCell ref="G76:K76"/>
    <mergeCell ref="M76:N76"/>
    <mergeCell ref="O76:P76"/>
    <mergeCell ref="Q76:S76"/>
    <mergeCell ref="T76:U76"/>
    <mergeCell ref="B77:C78"/>
    <mergeCell ref="D77:F78"/>
    <mergeCell ref="G77:K78"/>
    <mergeCell ref="M77:N77"/>
    <mergeCell ref="Q77:R77"/>
    <mergeCell ref="T77:U77"/>
    <mergeCell ref="M78:N78"/>
    <mergeCell ref="Q78:R78"/>
    <mergeCell ref="T78:U78"/>
    <mergeCell ref="B93:U93"/>
    <mergeCell ref="A114:U114"/>
    <mergeCell ref="Q79:R79"/>
    <mergeCell ref="T79:U79"/>
    <mergeCell ref="Q80:R80"/>
    <mergeCell ref="T80:U80"/>
    <mergeCell ref="Q81:R81"/>
    <mergeCell ref="T81:U81"/>
    <mergeCell ref="Q82:R82"/>
    <mergeCell ref="T82:U82"/>
    <mergeCell ref="Q83:R83"/>
    <mergeCell ref="T83:U83"/>
    <mergeCell ref="K27:T27"/>
    <mergeCell ref="K28:T28"/>
    <mergeCell ref="K30:T30"/>
    <mergeCell ref="K31:T31"/>
    <mergeCell ref="C140:U140"/>
    <mergeCell ref="A142:B142"/>
    <mergeCell ref="C144:U144"/>
    <mergeCell ref="B146:T146"/>
    <mergeCell ref="A115:U115"/>
    <mergeCell ref="A116:U116"/>
    <mergeCell ref="A118:U118"/>
    <mergeCell ref="C122:T122"/>
    <mergeCell ref="D129:T129"/>
    <mergeCell ref="C131:U131"/>
    <mergeCell ref="A135:B135"/>
    <mergeCell ref="C137:U137"/>
    <mergeCell ref="A138:B138"/>
    <mergeCell ref="Q84:R84"/>
    <mergeCell ref="T84:U84"/>
    <mergeCell ref="Q85:R85"/>
    <mergeCell ref="T85:U85"/>
    <mergeCell ref="I87:S87"/>
    <mergeCell ref="T87:U87"/>
    <mergeCell ref="C90:O90"/>
  </mergeCells>
  <phoneticPr fontId="13" type="noConversion"/>
  <pageMargins left="0.7" right="0.7" top="0.75" bottom="0.75" header="0.3" footer="0.3"/>
  <pageSetup paperSize="9" scale="68" fitToHeight="0" orientation="portrait" r:id="rId1"/>
  <headerFooter>
    <oddFooter>&amp;LEdition 01.01.2017</oddFooter>
  </headerFooter>
  <rowBreaks count="2" manualBreakCount="2">
    <brk id="55" max="20" man="1"/>
    <brk id="105" max="2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Elekt. Trefferanzeigeanlagen</vt:lpstr>
      <vt:lpstr>'Elekt. Trefferanzeigeanlagen'!Druckbereich</vt:lpstr>
    </vt:vector>
  </TitlesOfParts>
  <Company>Vaudoise Assurances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Zosso Eric</dc:creator>
  <cp:lastModifiedBy>Maggie Mesmer</cp:lastModifiedBy>
  <cp:lastPrinted>2017-04-13T13:49:38Z</cp:lastPrinted>
  <dcterms:created xsi:type="dcterms:W3CDTF">2013-06-10T11:59:36Z</dcterms:created>
  <dcterms:modified xsi:type="dcterms:W3CDTF">2024-06-01T13:08:57Z</dcterms:modified>
</cp:coreProperties>
</file>