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autoCompressPictures="0"/>
  <mc:AlternateContent xmlns:mc="http://schemas.openxmlformats.org/markup-compatibility/2006">
    <mc:Choice Requires="x15">
      <x15ac:absPath xmlns:x15ac="http://schemas.microsoft.com/office/spreadsheetml/2010/11/ac" url="/Volumes/Samsung_T3/USS/Vaudoise:Helvetia:TSM:Basler/Vaudoise/Elektronische_Trefferanzeigen/"/>
    </mc:Choice>
  </mc:AlternateContent>
  <bookViews>
    <workbookView xWindow="-37480" yWindow="-4880" windowWidth="32380" windowHeight="18260"/>
  </bookViews>
  <sheets>
    <sheet name="Elekt. Trefferanzeigeanlagen" sheetId="1" r:id="rId1"/>
  </sheets>
  <externalReferences>
    <externalReference r:id="rId2"/>
  </externalReferences>
  <definedNames>
    <definedName name="CaseACocher10" localSheetId="0">'Elekt. Trefferanzeigeanlagen'!#REF!</definedName>
    <definedName name="CaseACocher12" localSheetId="0">'Elekt. Trefferanzeigeanlagen'!#REF!</definedName>
    <definedName name="CaseACocher14" localSheetId="0">'Elekt. Trefferanzeigeanlagen'!#REF!</definedName>
    <definedName name="CaseACocher2" localSheetId="0">'Elekt. Trefferanzeigeanlagen'!#REF!</definedName>
    <definedName name="CaseACocher6" localSheetId="0">'Elekt. Trefferanzeigeanlagen'!#REF!</definedName>
    <definedName name="CaseACocher8" localSheetId="0">'Elekt. Trefferanzeigeanlagen'!#REF!</definedName>
    <definedName name="description">'Elekt. Trefferanzeigeanlagen'!#REF!</definedName>
    <definedName name="_xlnm.Print_Area" localSheetId="0">'Elekt. Trefferanzeigeanlagen'!$A$1:$U$146</definedName>
    <definedName name="Selbstbehalt">[1]Tabelle2!$A$1:$A$6</definedName>
    <definedName name="Text1" localSheetId="0">'Elekt. Trefferanzeigeanlagen'!#REF!</definedName>
    <definedName name="Text10" localSheetId="0">'Elekt. Trefferanzeigeanlagen'!#REF!</definedName>
    <definedName name="Text12" localSheetId="0">'Elekt. Trefferanzeigeanlagen'!#REF!</definedName>
    <definedName name="Text13" localSheetId="0">'Elekt. Trefferanzeigeanlagen'!#REF!</definedName>
    <definedName name="Text14" localSheetId="0">'Elekt. Trefferanzeigeanlagen'!#REF!</definedName>
    <definedName name="Text15" localSheetId="0">'Elekt. Trefferanzeigeanlagen'!#REF!</definedName>
    <definedName name="Text2" localSheetId="0">'Elekt. Trefferanzeigeanlagen'!#REF!</definedName>
    <definedName name="Text3" localSheetId="0">'Elekt. Trefferanzeigeanlagen'!#REF!</definedName>
    <definedName name="Text4" localSheetId="0">'Elekt. Trefferanzeigeanlagen'!#REF!</definedName>
    <definedName name="Text5" localSheetId="0">'Elekt. Trefferanzeigeanlagen'!#REF!</definedName>
    <definedName name="Text7" localSheetId="0">'Elekt. Trefferanzeigeanlagen'!#REF!</definedName>
    <definedName name="Text8" localSheetId="0">'Elekt. Trefferanzeigeanlagen'!#REF!</definedName>
    <definedName name="Text9" localSheetId="0">'Elekt. Trefferanzeigeanlagen'!#REF!</definedName>
    <definedName name="Texte10" localSheetId="0">'Elekt. Trefferanzeigeanlagen'!#REF!</definedName>
    <definedName name="Texte11" localSheetId="0">'Elekt. Trefferanzeigeanlagen'!#REF!</definedName>
    <definedName name="Texte12" localSheetId="0">'Elekt. Trefferanzeigeanlagen'!#REF!</definedName>
    <definedName name="Texte13" localSheetId="0">'Elekt. Trefferanzeigeanlagen'!#REF!</definedName>
    <definedName name="Texte14" localSheetId="0">'Elekt. Trefferanzeigeanlagen'!#REF!</definedName>
    <definedName name="Texte15" localSheetId="0">'Elekt. Trefferanzeigeanlagen'!#REF!</definedName>
    <definedName name="Texte16" localSheetId="0">'Elekt. Trefferanzeigeanlagen'!#REF!</definedName>
    <definedName name="Texte17" localSheetId="0">'Elekt. Trefferanzeigeanlagen'!#REF!</definedName>
    <definedName name="Texte18" localSheetId="0">'Elekt. Trefferanzeigeanlagen'!#REF!</definedName>
    <definedName name="Texte19" localSheetId="0">'Elekt. Trefferanzeigeanlagen'!#REF!</definedName>
    <definedName name="Texte21" localSheetId="0">'Elekt. Trefferanzeigeanlagen'!#REF!</definedName>
    <definedName name="Texte22" localSheetId="0">'Elekt. Trefferanzeigeanlagen'!#REF!</definedName>
    <definedName name="Texte23" localSheetId="0">'Elekt. Trefferanzeigeanlagen'!#REF!</definedName>
    <definedName name="Texte24" localSheetId="0">'Elekt. Trefferanzeigeanlagen'!#REF!</definedName>
    <definedName name="Texte25" localSheetId="0">'Elekt. Trefferanzeigeanlagen'!#REF!</definedName>
    <definedName name="Texte26" localSheetId="0">'Elekt. Trefferanzeigeanlagen'!#REF!</definedName>
    <definedName name="Texte27" localSheetId="0">'Elekt. Trefferanzeigeanlagen'!#REF!</definedName>
    <definedName name="Texte28" localSheetId="0">'Elekt. Trefferanzeigeanlagen'!#REF!</definedName>
    <definedName name="Texte29" localSheetId="0">'Elekt. Trefferanzeigeanlagen'!#REF!</definedName>
    <definedName name="Texte3" localSheetId="0">'Elekt. Trefferanzeigeanlagen'!#REF!</definedName>
    <definedName name="Texte30" localSheetId="0">'Elekt. Trefferanzeigeanlagen'!#REF!</definedName>
    <definedName name="Texte31" localSheetId="0">'Elekt. Trefferanzeigeanlagen'!#REF!</definedName>
    <definedName name="Texte32" localSheetId="0">'Elekt. Trefferanzeigeanlagen'!#REF!</definedName>
    <definedName name="Texte33" localSheetId="0">'Elekt. Trefferanzeigeanlagen'!#REF!</definedName>
    <definedName name="Texte34" localSheetId="0">'Elekt. Trefferanzeigeanlagen'!#REF!</definedName>
    <definedName name="Texte36" localSheetId="0">'Elekt. Trefferanzeigeanlagen'!#REF!</definedName>
    <definedName name="Texte37" localSheetId="0">'Elekt. Trefferanzeigeanlagen'!#REF!</definedName>
    <definedName name="Texte38" localSheetId="0">'Elekt. Trefferanzeigeanlagen'!#REF!</definedName>
    <definedName name="Texte39" localSheetId="0">'Elekt. Trefferanzeigeanlagen'!#REF!</definedName>
    <definedName name="Texte4" localSheetId="0">'Elekt. Trefferanzeigeanlagen'!#REF!</definedName>
    <definedName name="Texte41" localSheetId="0">'Elekt. Trefferanzeigeanlagen'!#REF!</definedName>
    <definedName name="Texte42" localSheetId="0">'Elekt. Trefferanzeigeanlagen'!#REF!</definedName>
    <definedName name="Texte46" localSheetId="0">'Elekt. Trefferanzeigeanlagen'!#REF!</definedName>
    <definedName name="Texte47" localSheetId="0">'Elekt. Trefferanzeigeanlagen'!#REF!</definedName>
    <definedName name="Texte48" localSheetId="0">'Elekt. Trefferanzeigeanlagen'!#REF!</definedName>
    <definedName name="Texte49" localSheetId="0">'Elekt. Trefferanzeigeanlagen'!#REF!</definedName>
    <definedName name="Texte50" localSheetId="0">'Elekt. Trefferanzeigeanlagen'!#REF!</definedName>
    <definedName name="Texte58" localSheetId="0">'Elekt. Trefferanzeigeanlagen'!#REF!</definedName>
    <definedName name="Texte6" localSheetId="0">'Elekt. Trefferanzeigeanlagen'!#REF!</definedName>
    <definedName name="Texte74" localSheetId="0">'Elekt. Trefferanzeigeanlagen'!#REF!</definedName>
    <definedName name="Texte8" localSheetId="0">'Elekt. Trefferanzeigeanlagen'!#REF!</definedName>
    <definedName name="Texte9" localSheetId="0">'Elekt. Trefferanzeigeanlagen'!#REF!</definedName>
    <definedName name="Verlängerung">[1]Tabelle2!$C$1:$C$7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87" i="1" l="1"/>
  <c r="T77" i="1"/>
  <c r="G76" i="1"/>
  <c r="T85" i="1"/>
  <c r="I43" i="1"/>
  <c r="K43" i="1"/>
  <c r="H43" i="1"/>
  <c r="I41" i="1"/>
  <c r="T78" i="1"/>
  <c r="T79" i="1"/>
  <c r="T80" i="1"/>
  <c r="T81" i="1"/>
  <c r="T82" i="1"/>
  <c r="T83" i="1"/>
  <c r="T84" i="1"/>
  <c r="C88" i="1"/>
  <c r="D87" i="1"/>
  <c r="E87" i="1"/>
  <c r="C87" i="1"/>
  <c r="D86" i="1"/>
  <c r="E86" i="1"/>
  <c r="C86" i="1"/>
  <c r="C85" i="1"/>
  <c r="D85" i="1"/>
  <c r="E85" i="1"/>
  <c r="D84" i="1"/>
  <c r="E84" i="1"/>
  <c r="C84" i="1"/>
  <c r="D83" i="1"/>
  <c r="E83" i="1"/>
  <c r="C83" i="1"/>
  <c r="D82" i="1"/>
  <c r="E82" i="1"/>
  <c r="C82" i="1"/>
  <c r="D81" i="1"/>
  <c r="E81" i="1"/>
  <c r="C81" i="1"/>
  <c r="D80" i="1"/>
  <c r="E80" i="1"/>
  <c r="C80" i="1"/>
  <c r="D79" i="1"/>
  <c r="E79" i="1"/>
  <c r="C79" i="1"/>
  <c r="V51" i="1"/>
  <c r="V49" i="1"/>
  <c r="V52" i="1"/>
  <c r="V39" i="1"/>
  <c r="V90" i="1"/>
  <c r="L41" i="1"/>
  <c r="P41" i="1"/>
  <c r="T41" i="1"/>
  <c r="T90" i="1"/>
  <c r="L43" i="1"/>
  <c r="P43" i="1"/>
  <c r="T43" i="1"/>
  <c r="T47" i="1"/>
</calcChain>
</file>

<file path=xl/sharedStrings.xml><?xml version="1.0" encoding="utf-8"?>
<sst xmlns="http://schemas.openxmlformats.org/spreadsheetml/2006/main" count="88" uniqueCount="78">
  <si>
    <t>CHF      </t>
  </si>
  <si>
    <t></t>
  </si>
  <si>
    <t>CHF</t>
  </si>
  <si>
    <t>*    *    *</t>
  </si>
  <si>
    <t xml:space="preserve"> </t>
  </si>
  <si>
    <t>jour, mois, année</t>
  </si>
  <si>
    <t>CHF 200.--</t>
  </si>
  <si>
    <t>4.00 ‰</t>
  </si>
  <si>
    <t>1 mois</t>
  </si>
  <si>
    <t>2 mois</t>
  </si>
  <si>
    <t>3 mois</t>
  </si>
  <si>
    <t>4 mois</t>
  </si>
  <si>
    <t>5 mois</t>
  </si>
  <si>
    <t>6 mois</t>
  </si>
  <si>
    <t>7 mois</t>
  </si>
  <si>
    <t>8 mois</t>
  </si>
  <si>
    <t>9-12 mois</t>
  </si>
  <si>
    <t xml:space="preserve">Assurance des installations de tir à marquage électronique
 police no 410'894.4851
        anlagen (Police Nr. 410'894.4851)
</t>
  </si>
  <si>
    <t>pour les membres de l'USS (USS Assurances société coopérative)</t>
  </si>
  <si>
    <t>resp. de l'association assurée</t>
  </si>
  <si>
    <t>Lieu d'assurance, rue et NP</t>
  </si>
  <si>
    <t>Durée de l'assurance (max. 5 ans)</t>
  </si>
  <si>
    <t>Début de l'assurance</t>
  </si>
  <si>
    <t>Fin de l'assurance</t>
  </si>
  <si>
    <t>Cibles marquages électroniques</t>
  </si>
  <si>
    <t>Transport des cibles</t>
  </si>
  <si>
    <t>Prime nette</t>
  </si>
  <si>
    <t>Timbre fédéral</t>
  </si>
  <si>
    <t>Prime totale</t>
  </si>
  <si>
    <t>Lieu</t>
  </si>
  <si>
    <t>Date</t>
  </si>
  <si>
    <t>Signature de l'assuré / de l'organisateur</t>
  </si>
  <si>
    <t>Visa du bureau central de l'USS</t>
  </si>
  <si>
    <t>Franchise par sinistre CHF 200.00</t>
  </si>
  <si>
    <t>Somme d'assurance = valeur à neuf (prix catalogue actuel) en CHF</t>
  </si>
  <si>
    <t>Taux de prime</t>
  </si>
  <si>
    <t>Prime annuelle
(minimum)</t>
  </si>
  <si>
    <t>Assurance courte durée pendant max.</t>
  </si>
  <si>
    <t>Prime unique (min.)</t>
  </si>
  <si>
    <t>Prime</t>
  </si>
  <si>
    <t>totale</t>
  </si>
  <si>
    <t>Prime pour l'assurance transport</t>
  </si>
  <si>
    <t xml:space="preserve">Prime totale resp. prime annuelle ou prime unique (sans timbre fédéral) pour l'assurance de tir à marquage électronique </t>
  </si>
  <si>
    <t>Extrait des dispositions spéciales de la police n° 410'894.4851</t>
  </si>
  <si>
    <t xml:space="preserve">pour la couverture des installations de tir à marquage électronique </t>
  </si>
  <si>
    <t>des sociétés de tir soumises à l'USS</t>
  </si>
  <si>
    <t>Conditions générales de base applicables (CGA): Edition 01.1989</t>
  </si>
  <si>
    <t>Objet de l'assurance</t>
  </si>
  <si>
    <t>En précision de l'art. 1, chiffre 1 CGA, l'assurance s'étend uniquement aux installations de tir à marquage électronique annoncées au bureau central de l'USS.</t>
  </si>
  <si>
    <t>Début et fin de l'assurance pour des installations individuelles</t>
  </si>
  <si>
    <t>La couverture d'assurance commence:</t>
  </si>
  <si>
    <t>au jour convenu dans l'annonce,</t>
  </si>
  <si>
    <t>La couverture d'assurance d'une durée inférieure à 12 mois prend fin à la date convenue dans l'annonce. Lorsque l'assurance est conclue pour une durée d'un an ou plus, elle se renouvelle tacitement d'année en année, si elle n'est pas résiliée par écrit 3 mois au minimum avant son expiration.</t>
  </si>
  <si>
    <t xml:space="preserve">CC 72 </t>
  </si>
  <si>
    <t>Exclusion des dommages internes</t>
  </si>
  <si>
    <t>L'assurance ne couvre pas les dommages aux installations ou aux parties d'installations lorsqu'ils consistent en une panne ou un dérangement touchant certains éléments ou pièces, à moins que l'on puisse apporter la preuve que ces dommages ont été causés par des influences extérieures ou, dans la mesure où le risque incendie est inclus dans la police, par un incendie au sein de l'installation elle-même.</t>
  </si>
  <si>
    <t>CC 74</t>
  </si>
  <si>
    <t>Choses en circulation (Transport)</t>
  </si>
  <si>
    <t>En extension de l'art. 9 des CGA, les dommages aux éléments d'installations de tir à marquage électronique survenant pendant le transport sur le territoire Suisse sont couverts.</t>
  </si>
  <si>
    <t>Prime totale pour les installations de tir à marquage électronique</t>
  </si>
  <si>
    <t>Exclusion des dommages consécutifs à des actes de terrorisme</t>
  </si>
  <si>
    <t xml:space="preserve">CC 70 </t>
  </si>
  <si>
    <t xml:space="preserve">Ne sont pas assurés par ce contrat ou par d'éventuels avenants les dommages de tout genre dus directement ou indirectement au terrorisme, sans égards à un éventuel concours de cause.
Est considéré comme terrorisme tout acte ou menace de violence perpétrés pour des motifs politiques, religieux, ethniques, idéologiques ou similaires. L'acte ou menace de violence est de nature à répandre la peur ou la terreur dans la population ou dans une partie de celle-ci ou à exercer une influence sur un gouvernement ou des organismes d'état.
Les troubles civils ne tombent pas sous la notion de terrorisme. Sont réputés troubles civils les actes de violence dirigés contre des personnes ou des choses perpétrés lors d'attroupements, de désordres ou de mouvements de rue, ainsi que les pillages causés en relation avec de tels troubles.
</t>
  </si>
  <si>
    <t>SA</t>
  </si>
  <si>
    <t>Oui</t>
  </si>
  <si>
    <t>Installations de tir à marquage électronique (CGA1)</t>
  </si>
  <si>
    <r>
      <t>Couverture pour le transport d'éléments d'installations de tir à marquage électroniqu</t>
    </r>
    <r>
      <rPr>
        <b/>
        <sz val="10"/>
        <rFont val="Arial"/>
        <family val="2"/>
      </rPr>
      <t xml:space="preserve">e (CC74) </t>
    </r>
  </si>
  <si>
    <t>Le preneur d'assurance déclare avoir reçu les conditions générales éd. 01.1989 ainsi qu'un extrait des disposition spéciales.</t>
  </si>
  <si>
    <t xml:space="preserve">Le transport vers le lieu d'assurance ainsi que le transport retour direct sont assurés. </t>
  </si>
  <si>
    <t>Franchise par sinistre Fr. 200.00.</t>
  </si>
  <si>
    <t xml:space="preserve">Cette couverture est-elle désirée ? </t>
  </si>
  <si>
    <t>toutefois au plus tôt lorsque les installations assurées se trouvent au lieu d'assurance en état de fonctionner.</t>
  </si>
  <si>
    <t>Feuille de calcul pour les installations de tir à marquage électronique</t>
  </si>
  <si>
    <t>N° de référence :</t>
  </si>
  <si>
    <t>Description de l'installation : marque, type, n° de série, année de fabrication ou selon liste séparée.</t>
  </si>
  <si>
    <r>
      <t xml:space="preserve">Proposition  </t>
    </r>
    <r>
      <rPr>
        <i/>
        <sz val="11"/>
        <color theme="1"/>
        <rFont val="Arial"/>
        <family val="2"/>
      </rPr>
      <t xml:space="preserve"> (est considérée comme attestation d'assurance avec le visa du bureau central)</t>
    </r>
  </si>
  <si>
    <t>Nom et adresse de l'organisateur</t>
  </si>
  <si>
    <r>
      <t xml:space="preserve">La couverture d'assurance de toutes les installations assurées cesse à la résiliation du </t>
    </r>
    <r>
      <rPr>
        <sz val="11"/>
        <color indexed="8"/>
        <rFont val="Arial"/>
        <family val="2"/>
      </rPr>
      <t>contrat-cadre.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</si>
</sst>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CHF&quot;\ \ \ #,##0.00"/>
  </numFmts>
  <fonts count="22" x14ac:knownFonts="1">
    <font>
      <sz val="10"/>
      <color theme="1"/>
      <name val="Arial"/>
      <family val="2"/>
    </font>
    <font>
      <sz val="10"/>
      <color theme="0"/>
      <name val="Arial"/>
      <family val="2"/>
    </font>
    <font>
      <b/>
      <sz val="10"/>
      <color theme="1"/>
      <name val="Arial"/>
      <family val="2"/>
    </font>
    <font>
      <b/>
      <i/>
      <sz val="11"/>
      <color theme="1"/>
      <name val="Arial"/>
      <family val="2"/>
    </font>
    <font>
      <sz val="8"/>
      <color theme="1"/>
      <name val="Arial"/>
      <family val="2"/>
    </font>
    <font>
      <sz val="9"/>
      <color theme="1"/>
      <name val="Arial"/>
      <family val="2"/>
    </font>
    <font>
      <b/>
      <sz val="9"/>
      <color theme="1"/>
      <name val="Arial"/>
      <family val="2"/>
    </font>
    <font>
      <b/>
      <sz val="11"/>
      <color theme="1"/>
      <name val="Arial"/>
      <family val="2"/>
    </font>
    <font>
      <b/>
      <sz val="12"/>
      <color theme="1"/>
      <name val="Arial"/>
      <family val="2"/>
    </font>
    <font>
      <b/>
      <i/>
      <sz val="12"/>
      <color theme="1"/>
      <name val="Arial"/>
      <family val="2"/>
    </font>
    <font>
      <b/>
      <sz val="8"/>
      <color theme="1"/>
      <name val="Arial"/>
      <family val="2"/>
    </font>
    <font>
      <b/>
      <i/>
      <sz val="14"/>
      <color theme="1"/>
      <name val="Arial"/>
      <family val="2"/>
    </font>
    <font>
      <i/>
      <sz val="11"/>
      <color theme="1"/>
      <name val="Arial"/>
      <family val="2"/>
    </font>
    <font>
      <sz val="8"/>
      <name val="Arial"/>
      <family val="2"/>
    </font>
    <font>
      <b/>
      <sz val="10"/>
      <name val="Arial"/>
      <family val="2"/>
    </font>
    <font>
      <b/>
      <i/>
      <sz val="14"/>
      <name val="Arial"/>
      <family val="2"/>
    </font>
    <font>
      <sz val="11"/>
      <color theme="1"/>
      <name val="Arial"/>
      <family val="2"/>
    </font>
    <font>
      <sz val="11"/>
      <color theme="0"/>
      <name val="Arial"/>
      <family val="2"/>
    </font>
    <font>
      <b/>
      <sz val="11"/>
      <color theme="0"/>
      <name val="Arial"/>
      <family val="2"/>
    </font>
    <font>
      <sz val="11"/>
      <color theme="1"/>
      <name val="Wingdings"/>
      <charset val="2"/>
    </font>
    <font>
      <sz val="11"/>
      <color indexed="8"/>
      <name val="Arial"/>
      <family val="2"/>
    </font>
    <font>
      <b/>
      <u/>
      <sz val="11"/>
      <color theme="1"/>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173">
    <xf numFmtId="0" fontId="0" fillId="0" borderId="0" xfId="0"/>
    <xf numFmtId="0" fontId="0" fillId="0" borderId="0" xfId="0" applyNumberFormat="1"/>
    <xf numFmtId="4" fontId="5" fillId="0" borderId="0" xfId="0" applyNumberFormat="1" applyFont="1" applyFill="1" applyBorder="1" applyAlignment="1" applyProtection="1"/>
    <xf numFmtId="0" fontId="1" fillId="0" borderId="0" xfId="0" applyNumberFormat="1" applyFont="1"/>
    <xf numFmtId="4" fontId="1" fillId="0" borderId="0" xfId="0" applyNumberFormat="1" applyFont="1"/>
    <xf numFmtId="0" fontId="0" fillId="0" borderId="0" xfId="0" applyNumberFormat="1" applyBorder="1"/>
    <xf numFmtId="0" fontId="0" fillId="0" borderId="0" xfId="0" applyNumberFormat="1" applyProtection="1"/>
    <xf numFmtId="0" fontId="7" fillId="0" borderId="0" xfId="0" applyNumberFormat="1" applyFont="1" applyAlignment="1" applyProtection="1">
      <alignment horizontal="left" vertical="center"/>
    </xf>
    <xf numFmtId="0" fontId="0" fillId="0" borderId="0" xfId="0" applyNumberFormat="1" applyAlignment="1" applyProtection="1">
      <alignment horizontal="left" vertical="top" wrapText="1"/>
    </xf>
    <xf numFmtId="4" fontId="2" fillId="0" borderId="13" xfId="0" applyNumberFormat="1" applyFont="1" applyBorder="1" applyAlignment="1" applyProtection="1">
      <alignment horizontal="center" vertical="center"/>
    </xf>
    <xf numFmtId="4" fontId="2" fillId="0" borderId="0" xfId="0" applyNumberFormat="1" applyFont="1" applyBorder="1" applyAlignment="1" applyProtection="1">
      <alignment horizontal="center" vertical="center"/>
    </xf>
    <xf numFmtId="0" fontId="3" fillId="0" borderId="0" xfId="0" applyNumberFormat="1" applyFont="1" applyAlignment="1" applyProtection="1">
      <alignment horizontal="center" vertical="center"/>
    </xf>
    <xf numFmtId="0" fontId="9" fillId="0" borderId="0" xfId="0" applyNumberFormat="1" applyFont="1" applyAlignment="1" applyProtection="1">
      <alignment vertical="center"/>
    </xf>
    <xf numFmtId="0" fontId="3" fillId="0" borderId="0" xfId="0" applyNumberFormat="1" applyFont="1" applyAlignment="1" applyProtection="1">
      <alignment horizontal="left" vertical="center"/>
    </xf>
    <xf numFmtId="0" fontId="0" fillId="0" borderId="3" xfId="0" applyNumberFormat="1" applyBorder="1" applyProtection="1"/>
    <xf numFmtId="0" fontId="0" fillId="0" borderId="0" xfId="0" applyNumberFormat="1" applyBorder="1" applyAlignment="1" applyProtection="1"/>
    <xf numFmtId="0" fontId="0" fillId="0" borderId="0" xfId="0" applyNumberFormat="1" applyAlignment="1" applyProtection="1"/>
    <xf numFmtId="0" fontId="7" fillId="0" borderId="0" xfId="0" applyNumberFormat="1" applyFont="1" applyAlignment="1" applyProtection="1">
      <alignment vertical="center"/>
    </xf>
    <xf numFmtId="0" fontId="0" fillId="0" borderId="0" xfId="0" applyNumberFormat="1" applyAlignment="1" applyProtection="1">
      <alignment wrapText="1"/>
    </xf>
    <xf numFmtId="0" fontId="0" fillId="0" borderId="0" xfId="0" applyNumberFormat="1" applyFont="1" applyAlignment="1" applyProtection="1">
      <alignment vertical="center"/>
    </xf>
    <xf numFmtId="4" fontId="0" fillId="0" borderId="5" xfId="0" applyNumberFormat="1" applyBorder="1" applyProtection="1"/>
    <xf numFmtId="0" fontId="11" fillId="0" borderId="0" xfId="0" applyNumberFormat="1" applyFont="1" applyAlignment="1" applyProtection="1">
      <alignment horizontal="center" vertical="center" wrapText="1"/>
    </xf>
    <xf numFmtId="0" fontId="7" fillId="0" borderId="0" xfId="0" applyNumberFormat="1" applyFont="1" applyAlignment="1" applyProtection="1">
      <alignment horizontal="center" vertical="center"/>
    </xf>
    <xf numFmtId="0" fontId="16" fillId="0" borderId="0" xfId="0" applyNumberFormat="1" applyFont="1" applyProtection="1"/>
    <xf numFmtId="0" fontId="7" fillId="0" borderId="0" xfId="0" applyNumberFormat="1" applyFont="1" applyBorder="1" applyAlignment="1" applyProtection="1">
      <alignment vertical="center"/>
    </xf>
    <xf numFmtId="0" fontId="7" fillId="0" borderId="0" xfId="0" applyNumberFormat="1" applyFont="1" applyBorder="1" applyAlignment="1" applyProtection="1">
      <alignment horizontal="center" vertical="center"/>
    </xf>
    <xf numFmtId="0" fontId="3" fillId="0" borderId="0" xfId="0" applyNumberFormat="1" applyFont="1" applyAlignment="1" applyProtection="1">
      <alignment vertical="center"/>
    </xf>
    <xf numFmtId="0" fontId="16" fillId="0" borderId="0" xfId="0" applyNumberFormat="1" applyFont="1" applyAlignment="1" applyProtection="1">
      <alignment horizontal="left"/>
    </xf>
    <xf numFmtId="0" fontId="16" fillId="0" borderId="0" xfId="0" applyNumberFormat="1" applyFont="1" applyAlignment="1" applyProtection="1">
      <alignment horizontal="left" vertical="center"/>
    </xf>
    <xf numFmtId="0" fontId="16" fillId="0" borderId="0" xfId="0" applyNumberFormat="1" applyFont="1" applyBorder="1" applyAlignment="1" applyProtection="1">
      <alignment horizontal="left"/>
    </xf>
    <xf numFmtId="0" fontId="7" fillId="0" borderId="0" xfId="0" applyNumberFormat="1" applyFont="1" applyFill="1" applyBorder="1" applyAlignment="1" applyProtection="1">
      <alignment horizontal="left"/>
    </xf>
    <xf numFmtId="0" fontId="16" fillId="0" borderId="3" xfId="0" applyNumberFormat="1" applyFont="1" applyBorder="1" applyProtection="1"/>
    <xf numFmtId="0" fontId="16" fillId="0" borderId="0" xfId="0" applyNumberFormat="1" applyFont="1" applyBorder="1" applyAlignment="1" applyProtection="1"/>
    <xf numFmtId="0" fontId="16" fillId="0" borderId="0" xfId="0" applyNumberFormat="1" applyFont="1" applyAlignment="1" applyProtection="1">
      <alignment vertical="center"/>
    </xf>
    <xf numFmtId="0" fontId="16" fillId="0" borderId="0" xfId="0" applyNumberFormat="1" applyFont="1" applyAlignment="1" applyProtection="1"/>
    <xf numFmtId="0" fontId="16" fillId="0" borderId="0" xfId="0" applyNumberFormat="1" applyFont="1" applyAlignment="1" applyProtection="1">
      <alignment horizontal="left" vertical="center" wrapText="1"/>
    </xf>
    <xf numFmtId="0" fontId="16" fillId="0" borderId="9" xfId="0" applyNumberFormat="1" applyFont="1" applyBorder="1" applyAlignment="1" applyProtection="1">
      <alignment horizontal="left" vertical="center" wrapText="1"/>
    </xf>
    <xf numFmtId="0" fontId="16" fillId="0" borderId="10" xfId="0" applyNumberFormat="1" applyFont="1" applyBorder="1" applyAlignment="1" applyProtection="1">
      <alignment horizontal="left" vertical="center" wrapText="1"/>
    </xf>
    <xf numFmtId="0" fontId="16" fillId="0" borderId="11" xfId="0" applyNumberFormat="1" applyFont="1" applyBorder="1" applyAlignment="1" applyProtection="1">
      <alignment horizontal="left" vertical="center" wrapText="1"/>
    </xf>
    <xf numFmtId="0" fontId="16" fillId="0" borderId="1"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wrapText="1"/>
    </xf>
    <xf numFmtId="0" fontId="17" fillId="0" borderId="9" xfId="0" applyNumberFormat="1" applyFont="1" applyBorder="1" applyAlignment="1" applyProtection="1">
      <alignment horizontal="left" vertical="center" wrapText="1"/>
    </xf>
    <xf numFmtId="0" fontId="7" fillId="0" borderId="0" xfId="0" applyNumberFormat="1" applyFont="1" applyAlignment="1" applyProtection="1"/>
    <xf numFmtId="0" fontId="7" fillId="0" borderId="1" xfId="0" applyNumberFormat="1" applyFont="1" applyBorder="1" applyAlignment="1" applyProtection="1"/>
    <xf numFmtId="4" fontId="7" fillId="0" borderId="0" xfId="0" applyNumberFormat="1" applyFont="1" applyBorder="1" applyAlignment="1" applyProtection="1"/>
    <xf numFmtId="4" fontId="7" fillId="0" borderId="2" xfId="0" applyNumberFormat="1" applyFont="1" applyBorder="1" applyAlignment="1" applyProtection="1"/>
    <xf numFmtId="0" fontId="7" fillId="0" borderId="1" xfId="0" applyNumberFormat="1" applyFont="1" applyBorder="1" applyAlignment="1" applyProtection="1">
      <alignment vertical="center"/>
    </xf>
    <xf numFmtId="4" fontId="7" fillId="0" borderId="2" xfId="0" applyNumberFormat="1" applyFont="1" applyBorder="1" applyAlignment="1" applyProtection="1">
      <alignment horizontal="center" vertical="center"/>
    </xf>
    <xf numFmtId="0" fontId="16" fillId="0" borderId="0" xfId="0" applyNumberFormat="1" applyFont="1" applyAlignment="1" applyProtection="1">
      <alignment horizontal="center" vertical="center" wrapText="1"/>
    </xf>
    <xf numFmtId="4" fontId="16" fillId="0" borderId="0" xfId="0" applyNumberFormat="1" applyFont="1" applyProtection="1"/>
    <xf numFmtId="4" fontId="7" fillId="0" borderId="1" xfId="0" applyNumberFormat="1" applyFont="1" applyBorder="1" applyProtection="1"/>
    <xf numFmtId="0" fontId="7" fillId="0" borderId="0" xfId="0" applyNumberFormat="1" applyFont="1" applyBorder="1" applyAlignment="1" applyProtection="1">
      <alignment horizontal="left" vertical="center" wrapText="1"/>
    </xf>
    <xf numFmtId="0" fontId="7" fillId="0" borderId="2"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4" fontId="7" fillId="0" borderId="0" xfId="0" applyNumberFormat="1" applyFont="1" applyBorder="1" applyProtection="1"/>
    <xf numFmtId="0" fontId="7" fillId="0" borderId="1" xfId="0" applyNumberFormat="1" applyFont="1" applyBorder="1" applyAlignment="1" applyProtection="1">
      <alignment horizontal="center" vertical="center" wrapText="1"/>
    </xf>
    <xf numFmtId="0" fontId="7" fillId="0" borderId="0" xfId="0" applyNumberFormat="1" applyFont="1" applyBorder="1" applyAlignment="1" applyProtection="1">
      <alignment horizontal="center" vertical="center" wrapText="1"/>
    </xf>
    <xf numFmtId="0" fontId="7" fillId="0" borderId="1" xfId="0" applyNumberFormat="1" applyFont="1" applyBorder="1" applyAlignment="1" applyProtection="1">
      <alignment horizontal="left" vertical="center"/>
    </xf>
    <xf numFmtId="4" fontId="7" fillId="0" borderId="0" xfId="0" applyNumberFormat="1" applyFont="1" applyBorder="1" applyAlignment="1" applyProtection="1">
      <alignment vertical="center" wrapText="1"/>
    </xf>
    <xf numFmtId="4" fontId="7" fillId="0" borderId="2" xfId="0" applyNumberFormat="1" applyFont="1" applyBorder="1" applyAlignment="1" applyProtection="1">
      <alignment vertical="center" wrapText="1"/>
    </xf>
    <xf numFmtId="4" fontId="16" fillId="0" borderId="1" xfId="0" applyNumberFormat="1" applyFont="1" applyBorder="1" applyProtection="1"/>
    <xf numFmtId="0" fontId="16" fillId="0" borderId="2" xfId="0" applyNumberFormat="1" applyFont="1" applyBorder="1" applyAlignment="1" applyProtection="1">
      <alignment horizontal="left" vertical="center" wrapText="1"/>
    </xf>
    <xf numFmtId="4" fontId="16" fillId="0" borderId="0" xfId="0" applyNumberFormat="1" applyFont="1" applyBorder="1" applyProtection="1"/>
    <xf numFmtId="0" fontId="16" fillId="0" borderId="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center" vertical="center" wrapText="1"/>
    </xf>
    <xf numFmtId="4" fontId="16" fillId="0" borderId="4" xfId="0" applyNumberFormat="1" applyFont="1" applyBorder="1" applyProtection="1"/>
    <xf numFmtId="0" fontId="16" fillId="0" borderId="3" xfId="0" applyNumberFormat="1" applyFont="1" applyBorder="1" applyAlignment="1" applyProtection="1">
      <alignment horizontal="left" vertical="center" wrapText="1"/>
    </xf>
    <xf numFmtId="0" fontId="16" fillId="0" borderId="5" xfId="0" applyNumberFormat="1" applyFont="1" applyBorder="1" applyAlignment="1" applyProtection="1">
      <alignment horizontal="left" vertical="center" wrapText="1"/>
    </xf>
    <xf numFmtId="0" fontId="16" fillId="0" borderId="4" xfId="0" applyNumberFormat="1" applyFont="1" applyBorder="1" applyAlignment="1" applyProtection="1">
      <alignment horizontal="left" vertical="center" wrapText="1"/>
    </xf>
    <xf numFmtId="4" fontId="16" fillId="0" borderId="3" xfId="0" applyNumberFormat="1" applyFont="1" applyBorder="1" applyProtection="1"/>
    <xf numFmtId="0" fontId="16" fillId="0" borderId="4" xfId="0" applyNumberFormat="1" applyFont="1" applyBorder="1" applyAlignment="1" applyProtection="1">
      <alignment horizontal="center" vertical="center" wrapText="1"/>
    </xf>
    <xf numFmtId="0" fontId="16" fillId="0" borderId="3" xfId="0" applyNumberFormat="1" applyFont="1" applyBorder="1" applyAlignment="1" applyProtection="1">
      <alignment horizontal="center" vertical="center" wrapText="1"/>
    </xf>
    <xf numFmtId="0" fontId="7" fillId="0" borderId="9" xfId="0" applyNumberFormat="1" applyFont="1" applyBorder="1" applyAlignment="1" applyProtection="1">
      <alignment vertical="center"/>
    </xf>
    <xf numFmtId="0" fontId="7" fillId="0" borderId="10" xfId="0" applyNumberFormat="1" applyFont="1" applyBorder="1" applyAlignment="1" applyProtection="1"/>
    <xf numFmtId="0" fontId="7" fillId="0" borderId="10" xfId="0" applyNumberFormat="1" applyFont="1" applyBorder="1" applyAlignment="1" applyProtection="1">
      <alignment vertical="center"/>
    </xf>
    <xf numFmtId="4" fontId="7" fillId="0" borderId="11" xfId="0" applyNumberFormat="1" applyFont="1" applyBorder="1" applyAlignment="1" applyProtection="1">
      <alignment vertical="center"/>
    </xf>
    <xf numFmtId="0" fontId="16" fillId="0" borderId="10" xfId="0" applyNumberFormat="1" applyFont="1" applyBorder="1" applyAlignment="1" applyProtection="1">
      <alignment horizontal="left" vertical="center"/>
    </xf>
    <xf numFmtId="0" fontId="16" fillId="0" borderId="10" xfId="0" applyNumberFormat="1" applyFont="1" applyBorder="1" applyAlignment="1" applyProtection="1">
      <alignment horizontal="left"/>
    </xf>
    <xf numFmtId="0" fontId="7" fillId="0" borderId="0" xfId="0" applyNumberFormat="1" applyFont="1" applyProtection="1"/>
    <xf numFmtId="0" fontId="7" fillId="0" borderId="0" xfId="0" applyNumberFormat="1" applyFont="1" applyAlignment="1" applyProtection="1">
      <alignment horizontal="center"/>
    </xf>
    <xf numFmtId="0" fontId="7" fillId="0" borderId="0" xfId="0" applyNumberFormat="1" applyFont="1" applyAlignment="1" applyProtection="1">
      <alignment horizontal="left"/>
    </xf>
    <xf numFmtId="0" fontId="16" fillId="0" borderId="0" xfId="0" applyNumberFormat="1" applyFont="1" applyBorder="1" applyAlignment="1" applyProtection="1">
      <alignment horizontal="left" vertical="center"/>
    </xf>
    <xf numFmtId="0" fontId="3" fillId="0" borderId="0" xfId="0" applyNumberFormat="1" applyFont="1" applyAlignment="1" applyProtection="1">
      <alignment horizontal="center" vertical="center" wrapText="1"/>
    </xf>
    <xf numFmtId="0" fontId="7" fillId="0" borderId="0" xfId="0" applyNumberFormat="1" applyFont="1" applyBorder="1" applyAlignment="1" applyProtection="1">
      <alignment horizontal="left" vertical="center"/>
    </xf>
    <xf numFmtId="0" fontId="7" fillId="0" borderId="0" xfId="0" applyNumberFormat="1" applyFont="1" applyAlignment="1" applyProtection="1">
      <alignment vertical="top" wrapText="1"/>
    </xf>
    <xf numFmtId="0" fontId="17" fillId="0" borderId="0" xfId="0" applyNumberFormat="1" applyFont="1" applyAlignment="1" applyProtection="1">
      <alignment horizontal="center" vertical="center" wrapText="1"/>
    </xf>
    <xf numFmtId="0" fontId="16" fillId="0" borderId="0" xfId="0" applyNumberFormat="1" applyFont="1" applyAlignment="1" applyProtection="1">
      <alignment vertical="center" wrapText="1"/>
    </xf>
    <xf numFmtId="0" fontId="7" fillId="4" borderId="0" xfId="0" applyNumberFormat="1" applyFont="1" applyFill="1" applyBorder="1" applyAlignment="1" applyProtection="1">
      <alignment horizontal="center" vertical="center"/>
    </xf>
    <xf numFmtId="0" fontId="7" fillId="2" borderId="8" xfId="0" applyNumberFormat="1" applyFont="1" applyFill="1" applyBorder="1" applyAlignment="1" applyProtection="1">
      <alignment horizontal="center" vertical="center"/>
      <protection locked="0"/>
    </xf>
    <xf numFmtId="9" fontId="16" fillId="0" borderId="0" xfId="0" applyNumberFormat="1" applyFont="1" applyAlignment="1" applyProtection="1">
      <alignment wrapText="1"/>
    </xf>
    <xf numFmtId="2" fontId="16" fillId="0" borderId="0" xfId="0" applyNumberFormat="1" applyFont="1" applyBorder="1" applyAlignment="1" applyProtection="1">
      <alignment wrapText="1"/>
    </xf>
    <xf numFmtId="4" fontId="17" fillId="0" borderId="0" xfId="0" applyNumberFormat="1" applyFont="1" applyBorder="1" applyProtection="1"/>
    <xf numFmtId="0" fontId="17" fillId="0" borderId="0" xfId="0" applyNumberFormat="1" applyFont="1" applyBorder="1" applyProtection="1"/>
    <xf numFmtId="0" fontId="16" fillId="0" borderId="1" xfId="0" applyNumberFormat="1" applyFont="1" applyBorder="1" applyAlignment="1" applyProtection="1">
      <alignment horizontal="left" vertical="center"/>
    </xf>
    <xf numFmtId="0" fontId="16" fillId="0" borderId="0" xfId="0" applyNumberFormat="1" applyFont="1" applyAlignment="1" applyProtection="1">
      <alignment horizontal="right" vertical="center" wrapText="1"/>
    </xf>
    <xf numFmtId="9" fontId="16" fillId="0" borderId="0" xfId="0" applyNumberFormat="1" applyFont="1" applyAlignment="1" applyProtection="1">
      <alignment horizontal="right" wrapText="1"/>
    </xf>
    <xf numFmtId="2" fontId="16" fillId="0" borderId="0" xfId="0" applyNumberFormat="1" applyFont="1" applyBorder="1" applyAlignment="1" applyProtection="1">
      <alignment horizontal="center" wrapText="1"/>
    </xf>
    <xf numFmtId="4" fontId="16" fillId="0" borderId="4" xfId="0" applyNumberFormat="1" applyFont="1" applyBorder="1" applyAlignment="1" applyProtection="1">
      <alignment horizontal="center" wrapText="1"/>
    </xf>
    <xf numFmtId="4" fontId="16" fillId="0" borderId="0" xfId="0" applyNumberFormat="1" applyFont="1" applyFill="1" applyBorder="1" applyAlignment="1" applyProtection="1"/>
    <xf numFmtId="4" fontId="7" fillId="0" borderId="13" xfId="0" applyNumberFormat="1" applyFont="1" applyBorder="1" applyAlignment="1" applyProtection="1">
      <alignment horizontal="center" vertical="center"/>
    </xf>
    <xf numFmtId="0" fontId="7" fillId="0" borderId="0" xfId="0" applyNumberFormat="1" applyFont="1" applyAlignment="1" applyProtection="1">
      <alignment horizontal="left" vertical="center" wrapText="1"/>
    </xf>
    <xf numFmtId="4" fontId="7" fillId="0" borderId="0" xfId="0" applyNumberFormat="1" applyFont="1" applyBorder="1" applyAlignment="1" applyProtection="1">
      <alignment horizontal="center" vertical="center"/>
    </xf>
    <xf numFmtId="0" fontId="7" fillId="3" borderId="8" xfId="0" applyNumberFormat="1" applyFont="1" applyFill="1" applyBorder="1" applyAlignment="1" applyProtection="1">
      <alignment horizontal="center" wrapText="1"/>
      <protection locked="0"/>
    </xf>
    <xf numFmtId="0" fontId="19" fillId="0" borderId="0" xfId="0" applyNumberFormat="1" applyFont="1" applyAlignment="1" applyProtection="1">
      <alignment horizontal="center" vertical="center"/>
    </xf>
    <xf numFmtId="0" fontId="16" fillId="0" borderId="0" xfId="0" applyNumberFormat="1" applyFont="1" applyAlignment="1" applyProtection="1">
      <alignment horizontal="center" vertical="center"/>
    </xf>
    <xf numFmtId="0" fontId="16" fillId="0" borderId="0" xfId="0" applyNumberFormat="1" applyFont="1" applyAlignment="1" applyProtection="1">
      <alignment horizontal="left" vertical="top"/>
    </xf>
    <xf numFmtId="0" fontId="21" fillId="0" borderId="0" xfId="0" applyNumberFormat="1" applyFont="1" applyAlignment="1" applyProtection="1">
      <alignment horizontal="left" vertical="center"/>
    </xf>
    <xf numFmtId="0" fontId="16" fillId="0" borderId="0" xfId="0" applyNumberFormat="1" applyFont="1"/>
    <xf numFmtId="0" fontId="2" fillId="4" borderId="0" xfId="0" applyNumberFormat="1" applyFont="1" applyFill="1" applyBorder="1" applyAlignment="1" applyProtection="1">
      <alignment horizontal="center" vertical="center"/>
      <protection locked="0"/>
    </xf>
    <xf numFmtId="0" fontId="7" fillId="2" borderId="3" xfId="0" applyNumberFormat="1" applyFont="1" applyFill="1" applyBorder="1" applyAlignment="1" applyProtection="1">
      <alignment vertical="center"/>
      <protection locked="0"/>
    </xf>
    <xf numFmtId="0" fontId="7" fillId="0" borderId="1"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0" fontId="7" fillId="0" borderId="12" xfId="0" applyNumberFormat="1" applyFont="1" applyBorder="1" applyAlignment="1" applyProtection="1">
      <alignment horizontal="center" vertical="center"/>
    </xf>
    <xf numFmtId="0" fontId="7" fillId="0" borderId="3" xfId="0" applyNumberFormat="1" applyFont="1" applyFill="1" applyBorder="1" applyAlignment="1" applyProtection="1">
      <alignment horizontal="center"/>
    </xf>
    <xf numFmtId="0" fontId="16" fillId="0" borderId="3" xfId="0" applyFont="1" applyBorder="1" applyAlignment="1" applyProtection="1">
      <alignment horizontal="center"/>
    </xf>
    <xf numFmtId="0" fontId="16" fillId="0" borderId="0" xfId="0" applyFont="1" applyAlignment="1" applyProtection="1">
      <alignment horizontal="left" wrapText="1"/>
    </xf>
    <xf numFmtId="0" fontId="7" fillId="2" borderId="7" xfId="0" applyNumberFormat="1" applyFont="1" applyFill="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7" fillId="2" borderId="7" xfId="0" applyNumberFormat="1" applyFont="1" applyFill="1" applyBorder="1" applyAlignment="1" applyProtection="1">
      <alignment horizontal="center"/>
      <protection locked="0"/>
    </xf>
    <xf numFmtId="0" fontId="16" fillId="0" borderId="7" xfId="0" applyFont="1" applyBorder="1" applyAlignment="1" applyProtection="1">
      <alignment horizontal="center"/>
      <protection locked="0"/>
    </xf>
    <xf numFmtId="0" fontId="7" fillId="2" borderId="7" xfId="0" applyNumberFormat="1" applyFont="1" applyFill="1" applyBorder="1" applyAlignment="1" applyProtection="1">
      <alignment horizontal="left"/>
      <protection locked="0"/>
    </xf>
    <xf numFmtId="0" fontId="16" fillId="0" borderId="7" xfId="0" applyFont="1" applyBorder="1" applyAlignment="1">
      <alignment horizontal="left"/>
    </xf>
    <xf numFmtId="0" fontId="11" fillId="0" borderId="0" xfId="0" applyNumberFormat="1" applyFont="1" applyAlignment="1" applyProtection="1">
      <alignment horizontal="center" vertical="center" wrapText="1"/>
    </xf>
    <xf numFmtId="2" fontId="7" fillId="0" borderId="1" xfId="0" applyNumberFormat="1" applyFont="1" applyBorder="1" applyAlignment="1" applyProtection="1">
      <alignment horizontal="center" vertical="center"/>
    </xf>
    <xf numFmtId="2" fontId="7" fillId="0" borderId="0" xfId="0" applyNumberFormat="1" applyFont="1" applyBorder="1" applyAlignment="1" applyProtection="1">
      <alignment horizontal="center" vertical="center"/>
    </xf>
    <xf numFmtId="9" fontId="7" fillId="0" borderId="1" xfId="0" applyNumberFormat="1" applyFont="1" applyBorder="1" applyAlignment="1" applyProtection="1">
      <alignment horizontal="center" vertical="center"/>
    </xf>
    <xf numFmtId="9" fontId="7" fillId="0" borderId="2" xfId="0" applyNumberFormat="1" applyFont="1" applyBorder="1" applyAlignment="1" applyProtection="1">
      <alignment horizontal="center" vertical="center"/>
    </xf>
    <xf numFmtId="14" fontId="7" fillId="2" borderId="0"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protection locked="0"/>
    </xf>
    <xf numFmtId="0" fontId="9" fillId="0" borderId="0" xfId="0" applyNumberFormat="1" applyFont="1" applyAlignment="1" applyProtection="1">
      <alignment horizontal="center" vertical="center"/>
    </xf>
    <xf numFmtId="0" fontId="7" fillId="3" borderId="6" xfId="0" applyNumberFormat="1" applyFont="1" applyFill="1" applyBorder="1" applyAlignment="1" applyProtection="1">
      <alignment horizontal="center" vertical="center"/>
      <protection locked="0"/>
    </xf>
    <xf numFmtId="0" fontId="7" fillId="3" borderId="7" xfId="0" applyNumberFormat="1" applyFont="1" applyFill="1" applyBorder="1" applyAlignment="1" applyProtection="1">
      <alignment horizontal="center" vertical="center"/>
      <protection locked="0"/>
    </xf>
    <xf numFmtId="0" fontId="7" fillId="3" borderId="12" xfId="0" applyNumberFormat="1" applyFont="1" applyFill="1" applyBorder="1" applyAlignment="1" applyProtection="1">
      <alignment horizontal="center" vertical="center"/>
      <protection locked="0"/>
    </xf>
    <xf numFmtId="0" fontId="7" fillId="0" borderId="0" xfId="0" applyNumberFormat="1" applyFont="1" applyAlignment="1" applyProtection="1">
      <alignment horizontal="left" vertical="center" wrapText="1"/>
    </xf>
    <xf numFmtId="0" fontId="7" fillId="0" borderId="0" xfId="0" applyNumberFormat="1" applyFont="1" applyAlignment="1" applyProtection="1">
      <alignment horizontal="center" vertical="center"/>
    </xf>
    <xf numFmtId="0" fontId="7" fillId="0" borderId="0" xfId="0" applyNumberFormat="1" applyFont="1" applyAlignment="1" applyProtection="1">
      <alignment horizontal="center"/>
    </xf>
    <xf numFmtId="0" fontId="7" fillId="2" borderId="0" xfId="0" applyNumberFormat="1" applyFont="1" applyFill="1" applyAlignment="1" applyProtection="1">
      <alignment horizontal="center" vertical="center" wrapText="1"/>
      <protection locked="0"/>
    </xf>
    <xf numFmtId="0" fontId="15" fillId="0" borderId="0" xfId="0" applyNumberFormat="1" applyFont="1" applyAlignment="1" applyProtection="1">
      <alignment horizontal="center" vertical="center" wrapText="1"/>
    </xf>
    <xf numFmtId="0" fontId="7" fillId="0" borderId="0" xfId="0" applyNumberFormat="1" applyFont="1" applyAlignment="1" applyProtection="1">
      <alignment horizontal="center" vertical="top" wrapText="1"/>
    </xf>
    <xf numFmtId="0" fontId="7" fillId="0" borderId="0" xfId="0" applyNumberFormat="1" applyFont="1" applyAlignment="1" applyProtection="1">
      <alignment horizontal="center" vertical="center" wrapText="1"/>
    </xf>
    <xf numFmtId="0" fontId="10" fillId="0" borderId="0" xfId="0" applyNumberFormat="1" applyFont="1" applyAlignment="1" applyProtection="1">
      <alignment horizontal="center"/>
    </xf>
    <xf numFmtId="0" fontId="16" fillId="0" borderId="0" xfId="0" applyNumberFormat="1" applyFont="1" applyAlignment="1" applyProtection="1">
      <alignment horizontal="center" vertical="center" wrapText="1"/>
    </xf>
    <xf numFmtId="0" fontId="4" fillId="0" borderId="0" xfId="0" applyNumberFormat="1" applyFont="1" applyAlignment="1" applyProtection="1">
      <alignment horizontal="center" vertical="center" wrapText="1"/>
    </xf>
    <xf numFmtId="4" fontId="7" fillId="2" borderId="6" xfId="0" applyNumberFormat="1" applyFont="1" applyFill="1" applyBorder="1" applyAlignment="1" applyProtection="1">
      <alignment horizontal="center" vertical="center" wrapText="1"/>
      <protection locked="0"/>
    </xf>
    <xf numFmtId="4" fontId="7" fillId="2" borderId="12" xfId="0" applyNumberFormat="1" applyFont="1" applyFill="1" applyBorder="1" applyAlignment="1" applyProtection="1">
      <alignment horizontal="center" vertical="center" wrapText="1"/>
      <protection locked="0"/>
    </xf>
    <xf numFmtId="10" fontId="16" fillId="0" borderId="0" xfId="0" applyNumberFormat="1" applyFont="1" applyBorder="1" applyAlignment="1" applyProtection="1">
      <alignment horizontal="center" vertical="center" wrapText="1"/>
    </xf>
    <xf numFmtId="10" fontId="16" fillId="0" borderId="0" xfId="0" applyNumberFormat="1" applyFont="1" applyAlignment="1" applyProtection="1">
      <alignment horizontal="center" vertical="center" wrapText="1"/>
    </xf>
    <xf numFmtId="164" fontId="16" fillId="0" borderId="0" xfId="0" applyNumberFormat="1" applyFont="1" applyBorder="1" applyAlignment="1" applyProtection="1">
      <alignment horizontal="center" vertical="center" wrapText="1"/>
    </xf>
    <xf numFmtId="0" fontId="16" fillId="4" borderId="0" xfId="0" applyNumberFormat="1" applyFont="1" applyFill="1" applyBorder="1" applyAlignment="1" applyProtection="1">
      <alignment horizontal="center" wrapText="1"/>
    </xf>
    <xf numFmtId="9" fontId="16" fillId="4" borderId="0" xfId="0" applyNumberFormat="1" applyFont="1" applyFill="1" applyBorder="1" applyAlignment="1" applyProtection="1">
      <alignment horizontal="center" wrapText="1"/>
    </xf>
    <xf numFmtId="4" fontId="18" fillId="4" borderId="0" xfId="0" applyNumberFormat="1" applyFont="1" applyFill="1" applyBorder="1" applyAlignment="1" applyProtection="1">
      <alignment horizontal="center" vertical="center" wrapText="1"/>
    </xf>
    <xf numFmtId="164" fontId="16" fillId="0" borderId="2" xfId="0" applyNumberFormat="1" applyFont="1" applyBorder="1" applyAlignment="1" applyProtection="1">
      <alignment horizontal="center" vertical="center" wrapText="1"/>
    </xf>
    <xf numFmtId="0" fontId="16" fillId="0" borderId="1" xfId="0" applyNumberFormat="1" applyFont="1" applyBorder="1" applyAlignment="1" applyProtection="1">
      <alignment horizontal="left"/>
    </xf>
    <xf numFmtId="0" fontId="16" fillId="0" borderId="0" xfId="0" applyNumberFormat="1" applyFont="1" applyBorder="1" applyAlignment="1" applyProtection="1">
      <alignment horizontal="left"/>
    </xf>
    <xf numFmtId="2" fontId="16" fillId="0" borderId="0" xfId="0" applyNumberFormat="1" applyFont="1" applyBorder="1" applyAlignment="1" applyProtection="1">
      <alignment horizontal="right" wrapText="1"/>
    </xf>
    <xf numFmtId="4" fontId="6" fillId="0" borderId="9" xfId="0" applyNumberFormat="1" applyFont="1" applyBorder="1" applyAlignment="1" applyProtection="1">
      <alignment horizontal="center" wrapText="1"/>
    </xf>
    <xf numFmtId="4" fontId="6" fillId="0" borderId="11" xfId="0" applyNumberFormat="1" applyFont="1" applyBorder="1" applyAlignment="1" applyProtection="1">
      <alignment horizontal="center" wrapText="1"/>
    </xf>
    <xf numFmtId="0" fontId="16" fillId="0" borderId="0" xfId="0" applyNumberFormat="1" applyFont="1" applyAlignment="1" applyProtection="1">
      <alignment horizontal="left"/>
    </xf>
    <xf numFmtId="4" fontId="6" fillId="0" borderId="1" xfId="0" applyNumberFormat="1" applyFont="1" applyBorder="1" applyAlignment="1" applyProtection="1">
      <alignment horizontal="center" wrapText="1"/>
    </xf>
    <xf numFmtId="4" fontId="6" fillId="0" borderId="2" xfId="0" applyNumberFormat="1" applyFont="1" applyBorder="1" applyAlignment="1" applyProtection="1">
      <alignment horizontal="center" wrapText="1"/>
    </xf>
    <xf numFmtId="0" fontId="2" fillId="0" borderId="0" xfId="0" applyNumberFormat="1" applyFont="1" applyAlignment="1" applyProtection="1">
      <alignment horizontal="left" vertical="center" wrapText="1"/>
    </xf>
    <xf numFmtId="0" fontId="8" fillId="0" borderId="0" xfId="0" applyNumberFormat="1" applyFont="1" applyAlignment="1" applyProtection="1">
      <alignment horizontal="center" vertical="center"/>
    </xf>
    <xf numFmtId="0" fontId="0" fillId="0" borderId="0" xfId="0" applyNumberFormat="1" applyFont="1" applyAlignment="1" applyProtection="1">
      <alignment horizontal="left" vertical="center" wrapText="1"/>
    </xf>
    <xf numFmtId="0" fontId="7" fillId="0" borderId="0" xfId="0" applyNumberFormat="1" applyFont="1" applyAlignment="1" applyProtection="1">
      <alignment horizontal="right" vertical="center"/>
    </xf>
    <xf numFmtId="0" fontId="16" fillId="0" borderId="0" xfId="0" applyNumberFormat="1" applyFont="1" applyAlignment="1" applyProtection="1">
      <alignment horizontal="left" vertical="center" wrapText="1"/>
    </xf>
    <xf numFmtId="0" fontId="0" fillId="0" borderId="0" xfId="0" applyNumberFormat="1" applyAlignment="1" applyProtection="1">
      <alignment horizontal="left" vertical="center" wrapText="1"/>
    </xf>
    <xf numFmtId="0" fontId="0" fillId="0" borderId="0" xfId="0" applyNumberFormat="1" applyAlignment="1" applyProtection="1">
      <alignment horizontal="left" vertical="center"/>
    </xf>
    <xf numFmtId="0" fontId="16" fillId="0" borderId="0" xfId="0" applyNumberFormat="1" applyFont="1" applyAlignment="1" applyProtection="1">
      <alignment horizontal="center"/>
    </xf>
    <xf numFmtId="0" fontId="16" fillId="0" borderId="2" xfId="0" applyNumberFormat="1" applyFont="1" applyBorder="1" applyAlignment="1" applyProtection="1">
      <alignment horizontal="center"/>
    </xf>
    <xf numFmtId="4" fontId="6" fillId="3" borderId="4" xfId="0" applyNumberFormat="1" applyFont="1" applyFill="1" applyBorder="1" applyAlignment="1" applyProtection="1">
      <alignment horizontal="center"/>
    </xf>
    <xf numFmtId="4" fontId="6" fillId="3" borderId="5" xfId="0" applyNumberFormat="1" applyFont="1" applyFill="1" applyBorder="1" applyAlignment="1" applyProtection="1">
      <alignment horizontal="center"/>
    </xf>
  </cellXfs>
  <cellStyles count="1">
    <cellStyle name="Stan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31751</xdr:rowOff>
    </xdr:from>
    <xdr:to>
      <xdr:col>8</xdr:col>
      <xdr:colOff>195791</xdr:colOff>
      <xdr:row>7</xdr:row>
      <xdr:rowOff>55035</xdr:rowOff>
    </xdr:to>
    <xdr:pic>
      <xdr:nvPicPr>
        <xdr:cNvPr id="7" name="Image 1">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8879418"/>
          <a:ext cx="2407708" cy="7641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55</xdr:row>
      <xdr:rowOff>148167</xdr:rowOff>
    </xdr:from>
    <xdr:to>
      <xdr:col>8</xdr:col>
      <xdr:colOff>132291</xdr:colOff>
      <xdr:row>61</xdr:row>
      <xdr:rowOff>65617</xdr:rowOff>
    </xdr:to>
    <xdr:pic>
      <xdr:nvPicPr>
        <xdr:cNvPr id="8" name="Image 1">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0"/>
          <a:ext cx="2407708" cy="7641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52916</xdr:colOff>
      <xdr:row>107</xdr:row>
      <xdr:rowOff>21166</xdr:rowOff>
    </xdr:from>
    <xdr:to>
      <xdr:col>8</xdr:col>
      <xdr:colOff>185207</xdr:colOff>
      <xdr:row>111</xdr:row>
      <xdr:rowOff>150283</xdr:rowOff>
    </xdr:to>
    <xdr:pic>
      <xdr:nvPicPr>
        <xdr:cNvPr id="9" name="Image 1">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6" y="19185466"/>
          <a:ext cx="2418291" cy="77681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orlage%20USS%20Anmeldung-Abrechn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meldung"/>
      <sheetName val="Tabelle2"/>
    </sheetNames>
    <sheetDataSet>
      <sheetData sheetId="0" refreshError="1"/>
      <sheetData sheetId="1">
        <row r="1">
          <cell r="A1" t="str">
            <v>(bitte wählen)</v>
          </cell>
          <cell r="C1" t="str">
            <v>(bitte wählen)</v>
          </cell>
        </row>
        <row r="2">
          <cell r="A2">
            <v>100</v>
          </cell>
          <cell r="C2" t="str">
            <v>bis 15 Tage</v>
          </cell>
        </row>
        <row r="3">
          <cell r="A3">
            <v>200</v>
          </cell>
          <cell r="C3" t="str">
            <v>bis 30 Tage</v>
          </cell>
        </row>
        <row r="4">
          <cell r="A4">
            <v>500</v>
          </cell>
          <cell r="C4" t="str">
            <v>bis 45 Tage</v>
          </cell>
        </row>
        <row r="5">
          <cell r="A5">
            <v>1000</v>
          </cell>
          <cell r="C5" t="str">
            <v>bis 60 Tage</v>
          </cell>
        </row>
        <row r="6">
          <cell r="A6">
            <v>2000</v>
          </cell>
          <cell r="C6" t="str">
            <v>bis 75 Tage</v>
          </cell>
        </row>
        <row r="7">
          <cell r="C7" t="str">
            <v>bis 90 Tage</v>
          </cell>
        </row>
      </sheetData>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AY146"/>
  <sheetViews>
    <sheetView showGridLines="0" tabSelected="1" zoomScale="125" zoomScaleNormal="125" zoomScalePageLayoutView="125" workbookViewId="0">
      <selection activeCell="B18" sqref="B18:T18"/>
    </sheetView>
  </sheetViews>
  <sheetFormatPr baseColWidth="10" defaultColWidth="10.83203125" defaultRowHeight="14" x14ac:dyDescent="0.15"/>
  <cols>
    <col min="1" max="1" width="5.1640625" style="107" customWidth="1"/>
    <col min="2" max="2" width="4" style="107" customWidth="1"/>
    <col min="3" max="3" width="7" style="107" customWidth="1"/>
    <col min="4" max="4" width="2.6640625" style="107" customWidth="1"/>
    <col min="5" max="5" width="11.5" style="107" hidden="1" customWidth="1"/>
    <col min="6" max="6" width="8.83203125" style="107" customWidth="1"/>
    <col min="7" max="7" width="11.33203125" style="107" customWidth="1"/>
    <col min="8" max="8" width="5.33203125" style="107" customWidth="1"/>
    <col min="9" max="9" width="11.5" style="107" customWidth="1"/>
    <col min="10" max="10" width="2.6640625" style="107" customWidth="1"/>
    <col min="11" max="11" width="4.5" style="107" customWidth="1"/>
    <col min="12" max="12" width="11" style="107" customWidth="1"/>
    <col min="13" max="13" width="3.6640625" style="107" customWidth="1"/>
    <col min="14" max="14" width="5" style="107" customWidth="1"/>
    <col min="15" max="15" width="6" style="107" customWidth="1"/>
    <col min="16" max="16" width="2.5" style="107" customWidth="1"/>
    <col min="17" max="17" width="10" style="107" customWidth="1"/>
    <col min="18" max="18" width="2.1640625" style="107" customWidth="1"/>
    <col min="19" max="19" width="5.1640625" style="107" customWidth="1"/>
    <col min="20" max="20" width="9.6640625" style="107" customWidth="1"/>
    <col min="21" max="21" width="1.5" style="1" customWidth="1"/>
    <col min="22" max="22" width="10.83203125" style="1"/>
    <col min="23" max="23" width="7.6640625" style="1" customWidth="1"/>
    <col min="24" max="24" width="6.83203125" style="1" customWidth="1"/>
    <col min="25" max="25" width="7.1640625" style="1" customWidth="1"/>
    <col min="26" max="26" width="5.1640625" style="1" customWidth="1"/>
    <col min="27" max="16384" width="10.83203125" style="1"/>
  </cols>
  <sheetData>
    <row r="1" spans="1:21" ht="8.25" customHeight="1" x14ac:dyDescent="0.15">
      <c r="A1" s="23"/>
      <c r="B1" s="23"/>
      <c r="C1" s="23"/>
      <c r="D1" s="23"/>
      <c r="E1" s="23"/>
      <c r="F1" s="23"/>
      <c r="G1" s="23"/>
      <c r="H1" s="23"/>
      <c r="I1" s="23"/>
      <c r="J1" s="23"/>
      <c r="K1" s="23"/>
      <c r="L1" s="23"/>
      <c r="M1" s="23"/>
      <c r="N1" s="23"/>
      <c r="O1" s="23"/>
      <c r="P1" s="23"/>
      <c r="Q1" s="23"/>
      <c r="R1" s="23"/>
      <c r="S1" s="23"/>
      <c r="T1" s="23"/>
      <c r="U1" s="6"/>
    </row>
    <row r="2" spans="1:21" ht="8.25" customHeight="1" x14ac:dyDescent="0.15">
      <c r="A2" s="23"/>
      <c r="B2" s="23"/>
      <c r="C2" s="23"/>
      <c r="D2" s="23"/>
      <c r="E2" s="23"/>
      <c r="F2" s="23"/>
      <c r="G2" s="23"/>
      <c r="H2" s="23"/>
      <c r="I2" s="23"/>
      <c r="J2" s="23"/>
      <c r="K2" s="23"/>
      <c r="L2" s="23"/>
      <c r="M2" s="23"/>
      <c r="N2" s="23"/>
      <c r="O2" s="23"/>
      <c r="P2" s="23"/>
      <c r="Q2" s="23"/>
      <c r="R2" s="23"/>
      <c r="S2" s="23"/>
      <c r="T2" s="23"/>
      <c r="U2" s="6"/>
    </row>
    <row r="3" spans="1:21" ht="8.25" customHeight="1" x14ac:dyDescent="0.15">
      <c r="A3" s="23"/>
      <c r="B3" s="23"/>
      <c r="C3" s="23"/>
      <c r="D3" s="23"/>
      <c r="E3" s="23"/>
      <c r="F3" s="23"/>
      <c r="G3" s="23"/>
      <c r="H3" s="23"/>
      <c r="I3" s="23"/>
      <c r="J3" s="23"/>
      <c r="K3" s="23"/>
      <c r="L3" s="23"/>
      <c r="M3" s="23"/>
      <c r="N3" s="23"/>
      <c r="O3" s="23"/>
      <c r="P3" s="23"/>
      <c r="Q3" s="23"/>
      <c r="R3" s="23"/>
      <c r="S3" s="23"/>
      <c r="T3" s="23"/>
      <c r="U3" s="6"/>
    </row>
    <row r="4" spans="1:21" ht="8.25" customHeight="1" x14ac:dyDescent="0.15">
      <c r="A4" s="23"/>
      <c r="B4" s="23"/>
      <c r="C4" s="23"/>
      <c r="D4" s="23"/>
      <c r="E4" s="23"/>
      <c r="F4" s="23"/>
      <c r="G4" s="23"/>
      <c r="H4" s="23"/>
      <c r="I4" s="23"/>
      <c r="J4" s="23"/>
      <c r="K4" s="23"/>
      <c r="L4" s="23"/>
      <c r="M4" s="23"/>
      <c r="N4" s="23"/>
      <c r="O4" s="23"/>
      <c r="P4" s="23"/>
      <c r="Q4" s="23"/>
      <c r="R4" s="23"/>
      <c r="S4" s="23"/>
      <c r="T4" s="23"/>
      <c r="U4" s="6"/>
    </row>
    <row r="5" spans="1:21" ht="8.25" customHeight="1" x14ac:dyDescent="0.15">
      <c r="A5" s="23"/>
      <c r="B5" s="23"/>
      <c r="C5" s="23"/>
      <c r="D5" s="23"/>
      <c r="E5" s="23"/>
      <c r="F5" s="23"/>
      <c r="G5" s="23"/>
      <c r="H5" s="23"/>
      <c r="I5" s="23"/>
      <c r="J5" s="23"/>
      <c r="K5" s="23"/>
      <c r="L5" s="23"/>
      <c r="M5" s="23"/>
      <c r="N5" s="23"/>
      <c r="O5" s="23"/>
      <c r="P5" s="23"/>
      <c r="Q5" s="23"/>
      <c r="R5" s="23"/>
      <c r="S5" s="23"/>
      <c r="T5" s="23"/>
      <c r="U5" s="6"/>
    </row>
    <row r="6" spans="1:21" ht="8.25" customHeight="1" x14ac:dyDescent="0.15">
      <c r="A6" s="23"/>
      <c r="B6" s="23"/>
      <c r="C6" s="23"/>
      <c r="D6" s="23"/>
      <c r="E6" s="23"/>
      <c r="F6" s="23"/>
      <c r="G6" s="23"/>
      <c r="H6" s="23"/>
      <c r="I6" s="23"/>
      <c r="J6" s="23"/>
      <c r="K6" s="23"/>
      <c r="L6" s="23"/>
      <c r="M6" s="23"/>
      <c r="N6" s="23"/>
      <c r="O6" s="23"/>
      <c r="P6" s="23"/>
      <c r="Q6" s="23"/>
      <c r="R6" s="23"/>
      <c r="S6" s="23"/>
      <c r="T6" s="23"/>
      <c r="U6" s="6"/>
    </row>
    <row r="7" spans="1:21" ht="8.25" customHeight="1" x14ac:dyDescent="0.15">
      <c r="A7" s="23"/>
      <c r="B7" s="23"/>
      <c r="C7" s="23"/>
      <c r="D7" s="23"/>
      <c r="E7" s="23"/>
      <c r="F7" s="23"/>
      <c r="G7" s="23"/>
      <c r="H7" s="23"/>
      <c r="I7" s="23"/>
      <c r="J7" s="23"/>
      <c r="K7" s="23"/>
      <c r="L7" s="23"/>
      <c r="M7" s="23"/>
      <c r="N7" s="23"/>
      <c r="O7" s="23"/>
      <c r="P7" s="23"/>
      <c r="Q7" s="23"/>
      <c r="R7" s="23"/>
      <c r="S7" s="23"/>
      <c r="T7" s="23"/>
      <c r="U7" s="6"/>
    </row>
    <row r="8" spans="1:21" ht="8.25" customHeight="1" x14ac:dyDescent="0.15">
      <c r="A8" s="23"/>
      <c r="B8" s="23"/>
      <c r="C8" s="23"/>
      <c r="D8" s="23"/>
      <c r="E8" s="23"/>
      <c r="F8" s="23"/>
      <c r="G8" s="23"/>
      <c r="H8" s="23"/>
      <c r="I8" s="23"/>
      <c r="J8" s="23"/>
      <c r="K8" s="23"/>
      <c r="L8" s="23"/>
      <c r="M8" s="23"/>
      <c r="N8" s="23"/>
      <c r="O8" s="23"/>
      <c r="P8" s="23"/>
      <c r="Q8" s="23"/>
      <c r="R8" s="23"/>
      <c r="S8" s="23"/>
      <c r="T8" s="23"/>
      <c r="U8" s="6"/>
    </row>
    <row r="9" spans="1:21" ht="8.25" customHeight="1" x14ac:dyDescent="0.15">
      <c r="A9" s="23"/>
      <c r="B9" s="23"/>
      <c r="C9" s="23"/>
      <c r="D9" s="23"/>
      <c r="E9" s="23"/>
      <c r="F9" s="23"/>
      <c r="G9" s="23"/>
      <c r="H9" s="23"/>
      <c r="I9" s="23"/>
      <c r="J9" s="23"/>
      <c r="K9" s="23"/>
      <c r="L9" s="23"/>
      <c r="M9" s="23"/>
      <c r="N9" s="23"/>
      <c r="O9" s="23"/>
      <c r="P9" s="23"/>
      <c r="Q9" s="23"/>
      <c r="R9" s="23"/>
      <c r="S9" s="23"/>
      <c r="T9" s="23"/>
      <c r="U9" s="6"/>
    </row>
    <row r="10" spans="1:21" ht="36" customHeight="1" x14ac:dyDescent="0.15">
      <c r="A10" s="124" t="s">
        <v>17</v>
      </c>
      <c r="B10" s="124"/>
      <c r="C10" s="124"/>
      <c r="D10" s="124"/>
      <c r="E10" s="124"/>
      <c r="F10" s="124"/>
      <c r="G10" s="124"/>
      <c r="H10" s="124"/>
      <c r="I10" s="124"/>
      <c r="J10" s="124"/>
      <c r="K10" s="124"/>
      <c r="L10" s="124"/>
      <c r="M10" s="124"/>
      <c r="N10" s="124"/>
      <c r="O10" s="124"/>
      <c r="P10" s="124"/>
      <c r="Q10" s="124"/>
      <c r="R10" s="124"/>
      <c r="S10" s="124"/>
      <c r="T10" s="124"/>
      <c r="U10" s="124"/>
    </row>
    <row r="11" spans="1:21" ht="14.25" customHeight="1" x14ac:dyDescent="0.15">
      <c r="A11" s="131" t="s">
        <v>18</v>
      </c>
      <c r="B11" s="131"/>
      <c r="C11" s="131"/>
      <c r="D11" s="131"/>
      <c r="E11" s="131"/>
      <c r="F11" s="131"/>
      <c r="G11" s="131"/>
      <c r="H11" s="131"/>
      <c r="I11" s="131"/>
      <c r="J11" s="131"/>
      <c r="K11" s="131"/>
      <c r="L11" s="131"/>
      <c r="M11" s="131"/>
      <c r="N11" s="131"/>
      <c r="O11" s="131"/>
      <c r="P11" s="131"/>
      <c r="Q11" s="131"/>
      <c r="R11" s="131"/>
      <c r="S11" s="131"/>
      <c r="T11" s="131"/>
      <c r="U11" s="131"/>
    </row>
    <row r="12" spans="1:21" ht="14.25" customHeight="1" x14ac:dyDescent="0.15">
      <c r="A12" s="11"/>
      <c r="B12" s="11"/>
      <c r="C12" s="11"/>
      <c r="D12" s="11"/>
      <c r="E12" s="11"/>
      <c r="F12" s="11"/>
      <c r="G12" s="11"/>
      <c r="H12" s="11"/>
      <c r="I12" s="11"/>
      <c r="J12" s="11"/>
      <c r="K12" s="11"/>
      <c r="L12" s="11"/>
      <c r="M12" s="11"/>
      <c r="N12" s="11"/>
      <c r="O12" s="11"/>
      <c r="P12" s="11"/>
      <c r="Q12" s="11"/>
      <c r="R12" s="11"/>
      <c r="S12" s="11"/>
      <c r="T12" s="11"/>
      <c r="U12" s="6"/>
    </row>
    <row r="13" spans="1:21" ht="24" customHeight="1" x14ac:dyDescent="0.15">
      <c r="A13" s="11"/>
      <c r="B13" s="11"/>
      <c r="C13" s="11"/>
      <c r="D13" s="11"/>
      <c r="E13" s="11"/>
      <c r="F13" s="11"/>
      <c r="G13" s="11"/>
      <c r="H13" s="11"/>
      <c r="I13" s="11"/>
      <c r="J13" s="11"/>
      <c r="K13" s="11"/>
      <c r="L13" s="11"/>
      <c r="M13" s="11"/>
      <c r="N13" s="11"/>
      <c r="O13" s="112" t="s">
        <v>73</v>
      </c>
      <c r="P13" s="113"/>
      <c r="Q13" s="114"/>
      <c r="R13" s="132"/>
      <c r="S13" s="133"/>
      <c r="T13" s="134"/>
      <c r="U13" s="6"/>
    </row>
    <row r="14" spans="1:21" ht="14.25" customHeight="1" x14ac:dyDescent="0.15">
      <c r="A14" s="11"/>
      <c r="B14" s="11"/>
      <c r="C14" s="11"/>
      <c r="D14" s="11"/>
      <c r="E14" s="11"/>
      <c r="F14" s="11"/>
      <c r="G14" s="11"/>
      <c r="H14" s="11"/>
      <c r="I14" s="11"/>
      <c r="J14" s="11"/>
      <c r="K14" s="11"/>
      <c r="L14" s="11"/>
      <c r="M14" s="11"/>
      <c r="N14" s="11"/>
      <c r="O14" s="24"/>
      <c r="P14" s="24"/>
      <c r="Q14" s="24"/>
      <c r="R14" s="25"/>
      <c r="S14" s="25"/>
      <c r="T14" s="25"/>
      <c r="U14" s="6"/>
    </row>
    <row r="15" spans="1:21" ht="16" x14ac:dyDescent="0.15">
      <c r="A15" s="23"/>
      <c r="B15" s="26" t="s">
        <v>75</v>
      </c>
      <c r="C15" s="23"/>
      <c r="D15" s="26"/>
      <c r="E15" s="26"/>
      <c r="F15" s="26"/>
      <c r="G15" s="26"/>
      <c r="H15" s="26"/>
      <c r="I15" s="26"/>
      <c r="J15" s="26"/>
      <c r="K15" s="26"/>
      <c r="L15" s="26"/>
      <c r="M15" s="26"/>
      <c r="N15" s="26"/>
      <c r="O15" s="26"/>
      <c r="P15" s="26"/>
      <c r="Q15" s="26"/>
      <c r="R15" s="26"/>
      <c r="S15" s="26"/>
      <c r="T15" s="26"/>
      <c r="U15" s="12"/>
    </row>
    <row r="16" spans="1:21" ht="9.75" customHeight="1" x14ac:dyDescent="0.15">
      <c r="A16" s="13"/>
      <c r="B16" s="13"/>
      <c r="C16" s="27"/>
      <c r="D16" s="27"/>
      <c r="E16" s="27"/>
      <c r="F16" s="27"/>
      <c r="G16" s="27"/>
      <c r="H16" s="27"/>
      <c r="I16" s="27"/>
      <c r="J16" s="27"/>
      <c r="K16" s="27"/>
      <c r="L16" s="27"/>
      <c r="M16" s="27"/>
      <c r="N16" s="27"/>
      <c r="O16" s="27"/>
      <c r="P16" s="27"/>
      <c r="Q16" s="27"/>
      <c r="R16" s="27"/>
      <c r="S16" s="27"/>
      <c r="T16" s="27"/>
      <c r="U16" s="6"/>
    </row>
    <row r="17" spans="1:21" x14ac:dyDescent="0.15">
      <c r="A17" s="13"/>
      <c r="B17" s="17" t="s">
        <v>74</v>
      </c>
      <c r="C17" s="17"/>
      <c r="D17" s="17"/>
      <c r="E17" s="17"/>
      <c r="F17" s="17"/>
      <c r="G17" s="17"/>
      <c r="H17" s="17"/>
      <c r="I17" s="17"/>
      <c r="J17" s="17"/>
      <c r="K17" s="17"/>
      <c r="L17" s="17"/>
      <c r="M17" s="17"/>
      <c r="N17" s="17"/>
      <c r="O17" s="17"/>
      <c r="P17" s="17"/>
      <c r="Q17" s="17"/>
      <c r="R17" s="17"/>
      <c r="S17" s="17"/>
      <c r="T17" s="23"/>
      <c r="U17" s="6"/>
    </row>
    <row r="18" spans="1:21" ht="19.5" customHeight="1" x14ac:dyDescent="0.15">
      <c r="A18" s="27"/>
      <c r="B18" s="109"/>
      <c r="C18" s="109"/>
      <c r="D18" s="109"/>
      <c r="E18" s="109"/>
      <c r="F18" s="109"/>
      <c r="G18" s="109"/>
      <c r="H18" s="109"/>
      <c r="I18" s="109"/>
      <c r="J18" s="109"/>
      <c r="K18" s="109"/>
      <c r="L18" s="109"/>
      <c r="M18" s="109"/>
      <c r="N18" s="109"/>
      <c r="O18" s="109"/>
      <c r="P18" s="109"/>
      <c r="Q18" s="109"/>
      <c r="R18" s="109"/>
      <c r="S18" s="109"/>
      <c r="T18" s="109"/>
      <c r="U18" s="6"/>
    </row>
    <row r="19" spans="1:21" ht="19.5" customHeight="1" x14ac:dyDescent="0.15">
      <c r="A19" s="27"/>
      <c r="B19" s="109"/>
      <c r="C19" s="109"/>
      <c r="D19" s="109"/>
      <c r="E19" s="109"/>
      <c r="F19" s="109"/>
      <c r="G19" s="109"/>
      <c r="H19" s="109"/>
      <c r="I19" s="109"/>
      <c r="J19" s="109"/>
      <c r="K19" s="109"/>
      <c r="L19" s="109"/>
      <c r="M19" s="109"/>
      <c r="N19" s="109"/>
      <c r="O19" s="109"/>
      <c r="P19" s="109"/>
      <c r="Q19" s="109"/>
      <c r="R19" s="109"/>
      <c r="S19" s="109"/>
      <c r="T19" s="109"/>
      <c r="U19" s="6"/>
    </row>
    <row r="20" spans="1:21" ht="19.5" customHeight="1" x14ac:dyDescent="0.15">
      <c r="A20" s="27"/>
      <c r="B20" s="109"/>
      <c r="C20" s="109"/>
      <c r="D20" s="109"/>
      <c r="E20" s="109"/>
      <c r="F20" s="109"/>
      <c r="G20" s="109"/>
      <c r="H20" s="109"/>
      <c r="I20" s="109"/>
      <c r="J20" s="109"/>
      <c r="K20" s="109"/>
      <c r="L20" s="109"/>
      <c r="M20" s="109"/>
      <c r="N20" s="109"/>
      <c r="O20" s="109"/>
      <c r="P20" s="109"/>
      <c r="Q20" s="109"/>
      <c r="R20" s="109"/>
      <c r="S20" s="109"/>
      <c r="T20" s="109"/>
      <c r="U20" s="6"/>
    </row>
    <row r="21" spans="1:21" ht="19.5" customHeight="1" x14ac:dyDescent="0.15">
      <c r="A21" s="27"/>
      <c r="B21" s="109"/>
      <c r="C21" s="109"/>
      <c r="D21" s="109"/>
      <c r="E21" s="109"/>
      <c r="F21" s="109"/>
      <c r="G21" s="109"/>
      <c r="H21" s="109"/>
      <c r="I21" s="109"/>
      <c r="J21" s="109"/>
      <c r="K21" s="109"/>
      <c r="L21" s="109"/>
      <c r="M21" s="109"/>
      <c r="N21" s="109"/>
      <c r="O21" s="109"/>
      <c r="P21" s="109"/>
      <c r="Q21" s="109"/>
      <c r="R21" s="109"/>
      <c r="S21" s="109"/>
      <c r="T21" s="109"/>
      <c r="U21" s="6"/>
    </row>
    <row r="22" spans="1:21" ht="19.5" customHeight="1" x14ac:dyDescent="0.15">
      <c r="A22" s="27"/>
      <c r="B22" s="109"/>
      <c r="C22" s="109"/>
      <c r="D22" s="109"/>
      <c r="E22" s="109"/>
      <c r="F22" s="109"/>
      <c r="G22" s="109"/>
      <c r="H22" s="109"/>
      <c r="I22" s="109"/>
      <c r="J22" s="109"/>
      <c r="K22" s="109"/>
      <c r="L22" s="109"/>
      <c r="M22" s="109"/>
      <c r="N22" s="109"/>
      <c r="O22" s="109"/>
      <c r="P22" s="109"/>
      <c r="Q22" s="109"/>
      <c r="R22" s="109"/>
      <c r="S22" s="109"/>
      <c r="T22" s="109"/>
      <c r="U22" s="6"/>
    </row>
    <row r="23" spans="1:21" ht="19.5" customHeight="1" x14ac:dyDescent="0.15">
      <c r="A23" s="27"/>
      <c r="B23" s="109"/>
      <c r="C23" s="109"/>
      <c r="D23" s="109"/>
      <c r="E23" s="109"/>
      <c r="F23" s="109"/>
      <c r="G23" s="109"/>
      <c r="H23" s="109"/>
      <c r="I23" s="109"/>
      <c r="J23" s="109"/>
      <c r="K23" s="109"/>
      <c r="L23" s="109"/>
      <c r="M23" s="109"/>
      <c r="N23" s="109"/>
      <c r="O23" s="109"/>
      <c r="P23" s="109"/>
      <c r="Q23" s="109"/>
      <c r="R23" s="109"/>
      <c r="S23" s="109"/>
      <c r="T23" s="109"/>
      <c r="U23" s="6"/>
    </row>
    <row r="24" spans="1:21" ht="9" customHeight="1" x14ac:dyDescent="0.15">
      <c r="A24" s="13"/>
      <c r="B24" s="13"/>
      <c r="C24" s="27"/>
      <c r="D24" s="27"/>
      <c r="E24" s="27"/>
      <c r="F24" s="27"/>
      <c r="G24" s="27"/>
      <c r="H24" s="27"/>
      <c r="I24" s="27"/>
      <c r="J24" s="27"/>
      <c r="K24" s="27"/>
      <c r="L24" s="27"/>
      <c r="M24" s="27"/>
      <c r="N24" s="27"/>
      <c r="O24" s="27"/>
      <c r="P24" s="27"/>
      <c r="Q24" s="27"/>
      <c r="R24" s="27"/>
      <c r="S24" s="27"/>
      <c r="T24" s="27"/>
      <c r="U24" s="6"/>
    </row>
    <row r="25" spans="1:21" ht="21" customHeight="1" x14ac:dyDescent="0.15">
      <c r="A25" s="23"/>
      <c r="B25" s="28"/>
      <c r="C25" s="28" t="s">
        <v>76</v>
      </c>
      <c r="D25" s="27"/>
      <c r="E25" s="27"/>
      <c r="F25" s="29"/>
      <c r="G25" s="29"/>
      <c r="H25" s="29"/>
      <c r="I25" s="23"/>
      <c r="J25" s="23"/>
      <c r="K25" s="122"/>
      <c r="L25" s="123"/>
      <c r="M25" s="123"/>
      <c r="N25" s="123"/>
      <c r="O25" s="123"/>
      <c r="P25" s="123"/>
      <c r="Q25" s="123"/>
      <c r="R25" s="123"/>
      <c r="S25" s="123"/>
      <c r="T25" s="123"/>
      <c r="U25" s="6"/>
    </row>
    <row r="26" spans="1:21" ht="21" customHeight="1" x14ac:dyDescent="0.15">
      <c r="A26" s="23"/>
      <c r="B26" s="28"/>
      <c r="C26" s="28" t="s">
        <v>19</v>
      </c>
      <c r="D26" s="27"/>
      <c r="E26" s="27"/>
      <c r="F26" s="29"/>
      <c r="G26" s="29"/>
      <c r="H26" s="29"/>
      <c r="I26" s="23"/>
      <c r="J26" s="23"/>
      <c r="K26" s="122"/>
      <c r="L26" s="123"/>
      <c r="M26" s="123"/>
      <c r="N26" s="123"/>
      <c r="O26" s="123"/>
      <c r="P26" s="123"/>
      <c r="Q26" s="123"/>
      <c r="R26" s="123"/>
      <c r="S26" s="123"/>
      <c r="T26" s="123"/>
      <c r="U26" s="6"/>
    </row>
    <row r="27" spans="1:21" ht="21" customHeight="1" x14ac:dyDescent="0.15">
      <c r="A27" s="23"/>
      <c r="B27" s="28"/>
      <c r="C27" s="28"/>
      <c r="D27" s="27"/>
      <c r="E27" s="27"/>
      <c r="F27" s="29"/>
      <c r="G27" s="29"/>
      <c r="H27" s="29"/>
      <c r="I27" s="23"/>
      <c r="J27" s="23"/>
      <c r="K27" s="122"/>
      <c r="L27" s="123"/>
      <c r="M27" s="123"/>
      <c r="N27" s="123"/>
      <c r="O27" s="123"/>
      <c r="P27" s="123"/>
      <c r="Q27" s="123"/>
      <c r="R27" s="123"/>
      <c r="S27" s="123"/>
      <c r="T27" s="123"/>
      <c r="U27" s="6"/>
    </row>
    <row r="28" spans="1:21" ht="21" customHeight="1" x14ac:dyDescent="0.15">
      <c r="A28" s="23"/>
      <c r="B28" s="28"/>
      <c r="C28" s="28"/>
      <c r="D28" s="27"/>
      <c r="E28" s="27"/>
      <c r="F28" s="29"/>
      <c r="G28" s="29"/>
      <c r="H28" s="29"/>
      <c r="I28" s="23"/>
      <c r="J28" s="23"/>
      <c r="K28" s="122"/>
      <c r="L28" s="123"/>
      <c r="M28" s="123"/>
      <c r="N28" s="123"/>
      <c r="O28" s="123"/>
      <c r="P28" s="123"/>
      <c r="Q28" s="123"/>
      <c r="R28" s="123"/>
      <c r="S28" s="123"/>
      <c r="T28" s="123"/>
      <c r="U28" s="6"/>
    </row>
    <row r="29" spans="1:21" ht="8.25" customHeight="1" x14ac:dyDescent="0.15">
      <c r="A29" s="28"/>
      <c r="B29" s="28"/>
      <c r="C29" s="27"/>
      <c r="D29" s="27"/>
      <c r="E29" s="27"/>
      <c r="F29" s="29"/>
      <c r="G29" s="29"/>
      <c r="H29" s="29"/>
      <c r="I29" s="23"/>
      <c r="J29" s="23"/>
      <c r="K29" s="30"/>
      <c r="L29" s="30"/>
      <c r="M29" s="30"/>
      <c r="N29" s="30"/>
      <c r="O29" s="30"/>
      <c r="P29" s="30"/>
      <c r="Q29" s="30"/>
      <c r="R29" s="30"/>
      <c r="S29" s="30"/>
      <c r="T29" s="30"/>
      <c r="U29" s="6"/>
    </row>
    <row r="30" spans="1:21" ht="21" customHeight="1" x14ac:dyDescent="0.15">
      <c r="A30" s="23"/>
      <c r="B30" s="28"/>
      <c r="C30" s="28" t="s">
        <v>20</v>
      </c>
      <c r="D30" s="27"/>
      <c r="E30" s="27"/>
      <c r="F30" s="29"/>
      <c r="G30" s="29"/>
      <c r="H30" s="29"/>
      <c r="I30" s="23"/>
      <c r="J30" s="23"/>
      <c r="K30" s="122"/>
      <c r="L30" s="123"/>
      <c r="M30" s="123"/>
      <c r="N30" s="123"/>
      <c r="O30" s="123"/>
      <c r="P30" s="123"/>
      <c r="Q30" s="123"/>
      <c r="R30" s="123"/>
      <c r="S30" s="123"/>
      <c r="T30" s="123"/>
      <c r="U30" s="6"/>
    </row>
    <row r="31" spans="1:21" ht="21" customHeight="1" x14ac:dyDescent="0.15">
      <c r="A31" s="23"/>
      <c r="B31" s="28"/>
      <c r="C31" s="28"/>
      <c r="D31" s="27"/>
      <c r="E31" s="27"/>
      <c r="F31" s="29"/>
      <c r="G31" s="29"/>
      <c r="H31" s="29"/>
      <c r="I31" s="23"/>
      <c r="J31" s="23"/>
      <c r="K31" s="122"/>
      <c r="L31" s="123"/>
      <c r="M31" s="123"/>
      <c r="N31" s="123"/>
      <c r="O31" s="123"/>
      <c r="P31" s="123"/>
      <c r="Q31" s="123"/>
      <c r="R31" s="123"/>
      <c r="S31" s="123"/>
      <c r="T31" s="123"/>
      <c r="U31" s="6"/>
    </row>
    <row r="32" spans="1:21" ht="12" customHeight="1" x14ac:dyDescent="0.15">
      <c r="A32" s="28"/>
      <c r="B32" s="28"/>
      <c r="C32" s="27"/>
      <c r="D32" s="27"/>
      <c r="E32" s="27"/>
      <c r="F32" s="29"/>
      <c r="G32" s="29"/>
      <c r="H32" s="29"/>
      <c r="I32" s="23"/>
      <c r="J32" s="23"/>
      <c r="K32" s="30"/>
      <c r="L32" s="30"/>
      <c r="M32" s="30"/>
      <c r="N32" s="30"/>
      <c r="O32" s="30"/>
      <c r="P32" s="30"/>
      <c r="Q32" s="30"/>
      <c r="R32" s="30"/>
      <c r="S32" s="30"/>
      <c r="T32" s="30"/>
      <c r="U32" s="6"/>
    </row>
    <row r="33" spans="1:51" ht="14.25" customHeight="1" x14ac:dyDescent="0.15">
      <c r="A33" s="28"/>
      <c r="B33" s="28"/>
      <c r="C33" s="27"/>
      <c r="D33" s="27"/>
      <c r="E33" s="27"/>
      <c r="F33" s="29"/>
      <c r="G33" s="29"/>
      <c r="H33" s="29"/>
      <c r="I33" s="23"/>
      <c r="J33" s="23"/>
      <c r="K33" s="30"/>
      <c r="L33" s="115" t="s">
        <v>22</v>
      </c>
      <c r="M33" s="116"/>
      <c r="N33" s="116"/>
      <c r="O33" s="116"/>
      <c r="P33" s="30"/>
      <c r="Q33" s="115" t="s">
        <v>23</v>
      </c>
      <c r="R33" s="116"/>
      <c r="S33" s="116"/>
      <c r="T33" s="116"/>
      <c r="U33" s="6"/>
    </row>
    <row r="34" spans="1:51" ht="20.25" customHeight="1" x14ac:dyDescent="0.15">
      <c r="A34" s="23"/>
      <c r="B34" s="27"/>
      <c r="C34" s="27" t="s">
        <v>21</v>
      </c>
      <c r="D34" s="23"/>
      <c r="E34" s="7" t="s">
        <v>5</v>
      </c>
      <c r="F34" s="7"/>
      <c r="G34" s="7"/>
      <c r="H34" s="7"/>
      <c r="I34" s="28"/>
      <c r="J34" s="23"/>
      <c r="K34" s="28"/>
      <c r="L34" s="118"/>
      <c r="M34" s="119"/>
      <c r="N34" s="119"/>
      <c r="O34" s="119"/>
      <c r="P34" s="23"/>
      <c r="Q34" s="120"/>
      <c r="R34" s="121"/>
      <c r="S34" s="121"/>
      <c r="T34" s="121"/>
      <c r="U34" s="6"/>
    </row>
    <row r="35" spans="1:51" ht="13.5" customHeight="1" x14ac:dyDescent="0.15">
      <c r="A35" s="23"/>
      <c r="B35" s="28"/>
      <c r="C35" s="27"/>
      <c r="D35" s="27"/>
      <c r="E35" s="27"/>
      <c r="F35" s="27"/>
      <c r="G35" s="27"/>
      <c r="H35" s="27"/>
      <c r="I35" s="27"/>
      <c r="J35" s="27"/>
      <c r="K35" s="27"/>
      <c r="L35" s="27"/>
      <c r="M35" s="27"/>
      <c r="N35" s="27"/>
      <c r="O35" s="27"/>
      <c r="P35" s="27"/>
      <c r="Q35" s="27"/>
      <c r="R35" s="27"/>
      <c r="S35" s="27"/>
      <c r="T35" s="27"/>
      <c r="U35" s="6"/>
    </row>
    <row r="36" spans="1:51" ht="30" customHeight="1" x14ac:dyDescent="0.15">
      <c r="A36" s="23"/>
      <c r="B36" s="117" t="s">
        <v>67</v>
      </c>
      <c r="C36" s="117"/>
      <c r="D36" s="117"/>
      <c r="E36" s="117"/>
      <c r="F36" s="117"/>
      <c r="G36" s="117"/>
      <c r="H36" s="117"/>
      <c r="I36" s="117"/>
      <c r="J36" s="117"/>
      <c r="K36" s="117"/>
      <c r="L36" s="117"/>
      <c r="M36" s="117"/>
      <c r="N36" s="117"/>
      <c r="O36" s="117"/>
      <c r="P36" s="117"/>
      <c r="Q36" s="117"/>
      <c r="R36" s="117"/>
      <c r="S36" s="117"/>
      <c r="T36" s="117"/>
      <c r="U36" s="6"/>
    </row>
    <row r="37" spans="1:51" s="5" customFormat="1" ht="12.75" customHeight="1" x14ac:dyDescent="0.15">
      <c r="A37" s="31"/>
      <c r="B37" s="31"/>
      <c r="C37" s="31"/>
      <c r="D37" s="31"/>
      <c r="E37" s="31"/>
      <c r="F37" s="31"/>
      <c r="G37" s="31"/>
      <c r="H37" s="31"/>
      <c r="I37" s="31"/>
      <c r="J37" s="31"/>
      <c r="K37" s="31"/>
      <c r="L37" s="31"/>
      <c r="M37" s="31"/>
      <c r="N37" s="31"/>
      <c r="O37" s="31"/>
      <c r="P37" s="31"/>
      <c r="Q37" s="31"/>
      <c r="R37" s="31"/>
      <c r="S37" s="31"/>
      <c r="T37" s="31"/>
      <c r="U37" s="14"/>
    </row>
    <row r="38" spans="1:51" s="5" customFormat="1" x14ac:dyDescent="0.15">
      <c r="A38" s="32"/>
      <c r="B38" s="24" t="s">
        <v>59</v>
      </c>
      <c r="C38" s="32"/>
      <c r="D38" s="32"/>
      <c r="E38" s="32"/>
      <c r="F38" s="32"/>
      <c r="G38" s="32"/>
      <c r="H38" s="32"/>
      <c r="I38" s="32"/>
      <c r="J38" s="32"/>
      <c r="K38" s="32"/>
      <c r="L38" s="32"/>
      <c r="M38" s="32"/>
      <c r="N38" s="32"/>
      <c r="O38" s="32"/>
      <c r="P38" s="32"/>
      <c r="Q38" s="32"/>
      <c r="R38" s="32"/>
      <c r="S38" s="32"/>
      <c r="T38" s="32"/>
      <c r="U38" s="15"/>
      <c r="AG38" s="108"/>
      <c r="AH38" s="108"/>
      <c r="AI38" s="108"/>
      <c r="AJ38" s="108"/>
      <c r="AK38" s="108"/>
      <c r="AL38" s="108"/>
      <c r="AM38" s="108"/>
      <c r="AN38" s="108"/>
      <c r="AO38" s="108"/>
      <c r="AP38" s="108"/>
      <c r="AQ38" s="108"/>
      <c r="AR38" s="108"/>
      <c r="AS38" s="108"/>
      <c r="AT38" s="108"/>
      <c r="AU38" s="108"/>
      <c r="AV38" s="108"/>
      <c r="AW38" s="108"/>
      <c r="AX38" s="108"/>
      <c r="AY38" s="108"/>
    </row>
    <row r="39" spans="1:51" ht="35.25" customHeight="1" x14ac:dyDescent="0.15">
      <c r="A39" s="33"/>
      <c r="B39" s="33"/>
      <c r="C39" s="34"/>
      <c r="D39" s="34"/>
      <c r="E39" s="34"/>
      <c r="F39" s="34"/>
      <c r="G39" s="34"/>
      <c r="H39" s="112" t="s">
        <v>63</v>
      </c>
      <c r="I39" s="113"/>
      <c r="J39" s="114"/>
      <c r="K39" s="112" t="s">
        <v>26</v>
      </c>
      <c r="L39" s="113"/>
      <c r="M39" s="113"/>
      <c r="N39" s="112" t="s">
        <v>27</v>
      </c>
      <c r="O39" s="113"/>
      <c r="P39" s="113"/>
      <c r="Q39" s="113"/>
      <c r="R39" s="112" t="s">
        <v>28</v>
      </c>
      <c r="S39" s="113"/>
      <c r="T39" s="114"/>
      <c r="U39" s="16"/>
      <c r="V39" s="4">
        <f>SUM(S36:T37)</f>
        <v>0</v>
      </c>
      <c r="AG39" s="108"/>
      <c r="AH39" s="108"/>
      <c r="AI39" s="108"/>
      <c r="AJ39" s="108"/>
      <c r="AK39" s="108"/>
      <c r="AL39" s="108"/>
      <c r="AM39" s="108"/>
      <c r="AN39" s="108"/>
      <c r="AO39" s="108"/>
      <c r="AP39" s="108"/>
      <c r="AQ39" s="108"/>
      <c r="AR39" s="108"/>
      <c r="AS39" s="108"/>
      <c r="AT39" s="108"/>
      <c r="AU39" s="108"/>
      <c r="AV39" s="108"/>
      <c r="AW39" s="108"/>
      <c r="AX39" s="108"/>
      <c r="AY39" s="108"/>
    </row>
    <row r="40" spans="1:51" x14ac:dyDescent="0.15">
      <c r="A40" s="35"/>
      <c r="B40" s="35"/>
      <c r="C40" s="35"/>
      <c r="D40" s="35"/>
      <c r="E40" s="23"/>
      <c r="F40" s="35"/>
      <c r="G40" s="35"/>
      <c r="H40" s="36"/>
      <c r="I40" s="37"/>
      <c r="J40" s="38"/>
      <c r="K40" s="39"/>
      <c r="L40" s="40"/>
      <c r="M40" s="40"/>
      <c r="N40" s="41">
        <v>0.05</v>
      </c>
      <c r="O40" s="38"/>
      <c r="P40" s="37"/>
      <c r="Q40" s="37"/>
      <c r="R40" s="36"/>
      <c r="S40" s="37"/>
      <c r="T40" s="38"/>
      <c r="U40" s="6"/>
      <c r="AG40" s="108"/>
      <c r="AH40" s="108"/>
      <c r="AI40" s="108"/>
      <c r="AJ40" s="108"/>
      <c r="AK40" s="108"/>
      <c r="AL40" s="108"/>
      <c r="AM40" s="108"/>
      <c r="AN40" s="108"/>
      <c r="AO40" s="108"/>
      <c r="AP40" s="108"/>
      <c r="AQ40" s="108"/>
      <c r="AR40" s="108"/>
      <c r="AS40" s="108"/>
      <c r="AT40" s="108"/>
      <c r="AU40" s="108"/>
      <c r="AV40" s="108"/>
      <c r="AW40" s="108"/>
      <c r="AX40" s="108"/>
      <c r="AY40" s="108"/>
    </row>
    <row r="41" spans="1:51" x14ac:dyDescent="0.15">
      <c r="A41" s="33" t="s">
        <v>4</v>
      </c>
      <c r="B41" s="7" t="s">
        <v>24</v>
      </c>
      <c r="C41" s="42"/>
      <c r="D41" s="34"/>
      <c r="E41" s="34"/>
      <c r="F41" s="34"/>
      <c r="G41" s="34"/>
      <c r="H41" s="43" t="s">
        <v>2</v>
      </c>
      <c r="I41" s="44">
        <f>B76</f>
        <v>0</v>
      </c>
      <c r="J41" s="45"/>
      <c r="K41" s="46" t="s">
        <v>0</v>
      </c>
      <c r="L41" s="44">
        <f>MROUND(V90,0.1)</f>
        <v>0</v>
      </c>
      <c r="M41" s="44"/>
      <c r="N41" s="127">
        <v>0.05</v>
      </c>
      <c r="O41" s="128"/>
      <c r="P41" s="125">
        <f>MROUND((L41*N40),0.1)</f>
        <v>0</v>
      </c>
      <c r="Q41" s="126"/>
      <c r="R41" s="110" t="s">
        <v>0</v>
      </c>
      <c r="S41" s="111"/>
      <c r="T41" s="47">
        <f>+L41+P41</f>
        <v>0</v>
      </c>
      <c r="U41" s="16"/>
      <c r="AG41" s="108"/>
      <c r="AH41" s="108"/>
      <c r="AI41" s="108"/>
      <c r="AJ41" s="108"/>
      <c r="AK41" s="108"/>
      <c r="AL41" s="108"/>
      <c r="AM41" s="108"/>
      <c r="AN41" s="108"/>
      <c r="AO41" s="108"/>
      <c r="AP41" s="108"/>
      <c r="AQ41" s="108"/>
      <c r="AR41" s="108"/>
      <c r="AS41" s="108"/>
      <c r="AT41" s="108"/>
      <c r="AU41" s="108"/>
      <c r="AV41" s="108"/>
      <c r="AW41" s="108"/>
      <c r="AX41" s="108"/>
      <c r="AY41" s="108"/>
    </row>
    <row r="42" spans="1:51" x14ac:dyDescent="0.15">
      <c r="A42" s="35"/>
      <c r="B42" s="48"/>
      <c r="C42" s="35"/>
      <c r="D42" s="23"/>
      <c r="E42" s="23"/>
      <c r="F42" s="49"/>
      <c r="G42" s="49"/>
      <c r="H42" s="50"/>
      <c r="I42" s="51"/>
      <c r="J42" s="52"/>
      <c r="K42" s="53"/>
      <c r="L42" s="54"/>
      <c r="M42" s="54"/>
      <c r="N42" s="55"/>
      <c r="O42" s="52"/>
      <c r="P42" s="56"/>
      <c r="Q42" s="56"/>
      <c r="R42" s="53"/>
      <c r="S42" s="51"/>
      <c r="T42" s="52"/>
      <c r="U42" s="6"/>
      <c r="AG42" s="108"/>
      <c r="AH42" s="108"/>
      <c r="AI42" s="108"/>
      <c r="AJ42" s="108"/>
      <c r="AK42" s="108"/>
      <c r="AL42" s="108"/>
      <c r="AM42" s="108"/>
      <c r="AN42" s="108"/>
      <c r="AO42" s="108"/>
      <c r="AP42" s="108"/>
      <c r="AQ42" s="108"/>
      <c r="AR42" s="108"/>
      <c r="AS42" s="108"/>
      <c r="AT42" s="108"/>
      <c r="AU42" s="108"/>
      <c r="AV42" s="108"/>
      <c r="AW42" s="108"/>
      <c r="AX42" s="108"/>
      <c r="AY42" s="108"/>
    </row>
    <row r="43" spans="1:51" ht="12.75" customHeight="1" x14ac:dyDescent="0.15">
      <c r="A43" s="35"/>
      <c r="B43" s="135" t="s">
        <v>25</v>
      </c>
      <c r="C43" s="135"/>
      <c r="D43" s="135"/>
      <c r="E43" s="135"/>
      <c r="F43" s="135"/>
      <c r="G43" s="135"/>
      <c r="H43" s="57" t="str">
        <f>IF(J97="x","CHF","")</f>
        <v/>
      </c>
      <c r="I43" s="58" t="str">
        <f>IF(J97="x",B76,"pas assuré")</f>
        <v>pas assuré</v>
      </c>
      <c r="J43" s="59"/>
      <c r="K43" s="46" t="str">
        <f>IF(J97="x","CHF","")</f>
        <v/>
      </c>
      <c r="L43" s="58" t="str">
        <f>IF(J97="x",T87,"pas assuré")</f>
        <v>pas assuré</v>
      </c>
      <c r="M43" s="59"/>
      <c r="N43" s="127">
        <v>0.05</v>
      </c>
      <c r="O43" s="128"/>
      <c r="P43" s="125">
        <f>IF(J97="x",MROUND((L43*N43),0.1),0)</f>
        <v>0</v>
      </c>
      <c r="Q43" s="126"/>
      <c r="R43" s="110" t="s">
        <v>0</v>
      </c>
      <c r="S43" s="111"/>
      <c r="T43" s="47">
        <f>IF(L43="pas assuré",0,+L43+P43)</f>
        <v>0</v>
      </c>
      <c r="U43" s="6"/>
      <c r="AG43" s="108"/>
      <c r="AH43" s="108"/>
      <c r="AI43" s="108"/>
      <c r="AJ43" s="108"/>
      <c r="AK43" s="108"/>
      <c r="AL43" s="108"/>
      <c r="AM43" s="108"/>
      <c r="AN43" s="108"/>
      <c r="AO43" s="108"/>
      <c r="AP43" s="108"/>
      <c r="AQ43" s="108"/>
      <c r="AR43" s="108"/>
      <c r="AS43" s="108"/>
      <c r="AT43" s="108"/>
      <c r="AU43" s="108"/>
      <c r="AV43" s="108"/>
      <c r="AW43" s="108"/>
      <c r="AX43" s="108"/>
      <c r="AY43" s="108"/>
    </row>
    <row r="44" spans="1:51" x14ac:dyDescent="0.15">
      <c r="A44" s="35"/>
      <c r="B44" s="48"/>
      <c r="C44" s="35"/>
      <c r="D44" s="23"/>
      <c r="E44" s="23"/>
      <c r="F44" s="49"/>
      <c r="G44" s="49"/>
      <c r="H44" s="60"/>
      <c r="I44" s="40"/>
      <c r="J44" s="61"/>
      <c r="K44" s="39"/>
      <c r="L44" s="62"/>
      <c r="M44" s="62"/>
      <c r="N44" s="63"/>
      <c r="O44" s="61"/>
      <c r="P44" s="64"/>
      <c r="Q44" s="64"/>
      <c r="R44" s="39"/>
      <c r="S44" s="40"/>
      <c r="T44" s="61"/>
      <c r="U44" s="6"/>
      <c r="AG44" s="108"/>
      <c r="AH44" s="108"/>
      <c r="AI44" s="108"/>
      <c r="AJ44" s="108"/>
      <c r="AK44" s="108"/>
      <c r="AL44" s="108"/>
      <c r="AM44" s="108"/>
      <c r="AN44" s="108"/>
      <c r="AO44" s="108"/>
      <c r="AP44" s="108"/>
      <c r="AQ44" s="108"/>
      <c r="AR44" s="108"/>
      <c r="AS44" s="108"/>
      <c r="AT44" s="108"/>
      <c r="AU44" s="108"/>
      <c r="AV44" s="108"/>
      <c r="AW44" s="108"/>
      <c r="AX44" s="108"/>
      <c r="AY44" s="108"/>
    </row>
    <row r="45" spans="1:51" x14ac:dyDescent="0.15">
      <c r="A45" s="35"/>
      <c r="B45" s="48"/>
      <c r="C45" s="35"/>
      <c r="D45" s="23"/>
      <c r="E45" s="23"/>
      <c r="F45" s="49"/>
      <c r="G45" s="49"/>
      <c r="H45" s="65"/>
      <c r="I45" s="66"/>
      <c r="J45" s="67"/>
      <c r="K45" s="68"/>
      <c r="L45" s="69"/>
      <c r="M45" s="69"/>
      <c r="N45" s="70"/>
      <c r="O45" s="67"/>
      <c r="P45" s="71"/>
      <c r="Q45" s="71"/>
      <c r="R45" s="68"/>
      <c r="S45" s="66"/>
      <c r="T45" s="67"/>
      <c r="U45" s="6"/>
      <c r="AG45" s="108"/>
      <c r="AH45" s="108"/>
      <c r="AI45" s="108"/>
      <c r="AJ45" s="108"/>
      <c r="AK45" s="108"/>
      <c r="AL45" s="108"/>
      <c r="AM45" s="108"/>
      <c r="AN45" s="108"/>
      <c r="AO45" s="108"/>
      <c r="AP45" s="108"/>
      <c r="AQ45" s="108"/>
      <c r="AR45" s="108"/>
      <c r="AS45" s="108"/>
      <c r="AT45" s="108"/>
      <c r="AU45" s="108"/>
      <c r="AV45" s="108"/>
      <c r="AW45" s="108"/>
      <c r="AX45" s="108"/>
      <c r="AY45" s="108"/>
    </row>
    <row r="46" spans="1:51" x14ac:dyDescent="0.15">
      <c r="A46" s="35"/>
      <c r="B46" s="48"/>
      <c r="C46" s="35"/>
      <c r="D46" s="23"/>
      <c r="E46" s="23"/>
      <c r="F46" s="49"/>
      <c r="G46" s="49"/>
      <c r="H46" s="49"/>
      <c r="I46" s="35"/>
      <c r="J46" s="35"/>
      <c r="K46" s="35"/>
      <c r="L46" s="49"/>
      <c r="M46" s="49"/>
      <c r="N46" s="48"/>
      <c r="O46" s="35"/>
      <c r="P46" s="35"/>
      <c r="Q46" s="35"/>
      <c r="R46" s="35"/>
      <c r="S46" s="35"/>
      <c r="T46" s="35"/>
      <c r="U46" s="6"/>
    </row>
    <row r="47" spans="1:51" x14ac:dyDescent="0.15">
      <c r="A47" s="34"/>
      <c r="B47" s="72" t="s">
        <v>28</v>
      </c>
      <c r="C47" s="73"/>
      <c r="D47" s="74"/>
      <c r="E47" s="74"/>
      <c r="F47" s="74"/>
      <c r="G47" s="74"/>
      <c r="H47" s="74"/>
      <c r="I47" s="74"/>
      <c r="J47" s="74"/>
      <c r="K47" s="74"/>
      <c r="L47" s="74"/>
      <c r="M47" s="74"/>
      <c r="N47" s="74"/>
      <c r="O47" s="74"/>
      <c r="P47" s="74"/>
      <c r="Q47" s="74"/>
      <c r="R47" s="74" t="s">
        <v>0</v>
      </c>
      <c r="S47" s="73"/>
      <c r="T47" s="75">
        <f>SUM(T41:T46)</f>
        <v>0</v>
      </c>
      <c r="U47" s="16"/>
    </row>
    <row r="48" spans="1:51" ht="8.25" customHeight="1" x14ac:dyDescent="0.15">
      <c r="A48" s="76"/>
      <c r="B48" s="76"/>
      <c r="C48" s="77"/>
      <c r="D48" s="77"/>
      <c r="E48" s="77"/>
      <c r="F48" s="77"/>
      <c r="G48" s="77"/>
      <c r="H48" s="77"/>
      <c r="I48" s="77"/>
      <c r="J48" s="77"/>
      <c r="K48" s="77"/>
      <c r="L48" s="77"/>
      <c r="M48" s="77"/>
      <c r="N48" s="77"/>
      <c r="O48" s="77"/>
      <c r="P48" s="77"/>
      <c r="Q48" s="77"/>
      <c r="R48" s="77"/>
      <c r="S48" s="77"/>
      <c r="T48" s="77"/>
      <c r="U48" s="6"/>
    </row>
    <row r="49" spans="1:22" ht="15" customHeight="1" x14ac:dyDescent="0.15">
      <c r="A49" s="23"/>
      <c r="B49" s="136" t="s">
        <v>29</v>
      </c>
      <c r="C49" s="136"/>
      <c r="D49" s="78"/>
      <c r="E49" s="42"/>
      <c r="F49" s="137" t="s">
        <v>30</v>
      </c>
      <c r="G49" s="137"/>
      <c r="H49" s="79"/>
      <c r="I49" s="80"/>
      <c r="J49" s="80"/>
      <c r="K49" s="136" t="s">
        <v>31</v>
      </c>
      <c r="L49" s="136"/>
      <c r="M49" s="136"/>
      <c r="N49" s="136"/>
      <c r="O49" s="136"/>
      <c r="P49" s="136"/>
      <c r="Q49" s="136"/>
      <c r="R49" s="136"/>
      <c r="S49" s="136"/>
      <c r="T49" s="136"/>
      <c r="U49" s="6"/>
      <c r="V49" s="3">
        <f>IF(C49="",0,#REF!)</f>
        <v>0</v>
      </c>
    </row>
    <row r="50" spans="1:22" ht="6.75" customHeight="1" x14ac:dyDescent="0.15">
      <c r="A50" s="23"/>
      <c r="B50" s="28"/>
      <c r="C50" s="27"/>
      <c r="D50" s="23"/>
      <c r="E50" s="27"/>
      <c r="F50" s="27"/>
      <c r="G50" s="27"/>
      <c r="H50" s="27"/>
      <c r="I50" s="27"/>
      <c r="J50" s="27"/>
      <c r="K50" s="28"/>
      <c r="L50" s="27"/>
      <c r="M50" s="27"/>
      <c r="N50" s="27"/>
      <c r="O50" s="27"/>
      <c r="P50" s="27"/>
      <c r="Q50" s="27"/>
      <c r="R50" s="27"/>
      <c r="S50" s="27"/>
      <c r="T50" s="27"/>
      <c r="U50" s="6"/>
      <c r="V50" s="3"/>
    </row>
    <row r="51" spans="1:22" ht="22.5" customHeight="1" x14ac:dyDescent="0.15">
      <c r="A51" s="28"/>
      <c r="B51" s="138"/>
      <c r="C51" s="138"/>
      <c r="D51" s="23"/>
      <c r="E51" s="27"/>
      <c r="F51" s="129"/>
      <c r="G51" s="129"/>
      <c r="H51" s="129"/>
      <c r="I51" s="27"/>
      <c r="J51" s="27"/>
      <c r="K51" s="130"/>
      <c r="L51" s="130"/>
      <c r="M51" s="130"/>
      <c r="N51" s="130"/>
      <c r="O51" s="130"/>
      <c r="P51" s="130"/>
      <c r="Q51" s="130"/>
      <c r="R51" s="130"/>
      <c r="S51" s="130"/>
      <c r="T51" s="130"/>
      <c r="U51" s="6"/>
      <c r="V51" s="3">
        <f>IF(C51="",0,#REF!)</f>
        <v>0</v>
      </c>
    </row>
    <row r="52" spans="1:22" ht="12.75" customHeight="1" x14ac:dyDescent="0.15">
      <c r="A52" s="81"/>
      <c r="B52" s="136" t="s">
        <v>29</v>
      </c>
      <c r="C52" s="136"/>
      <c r="D52" s="23"/>
      <c r="E52" s="34"/>
      <c r="F52" s="137" t="s">
        <v>30</v>
      </c>
      <c r="G52" s="137"/>
      <c r="H52" s="79"/>
      <c r="I52" s="27"/>
      <c r="J52" s="27"/>
      <c r="K52" s="136" t="s">
        <v>32</v>
      </c>
      <c r="L52" s="136"/>
      <c r="M52" s="136"/>
      <c r="N52" s="136"/>
      <c r="O52" s="136"/>
      <c r="P52" s="136"/>
      <c r="Q52" s="136"/>
      <c r="R52" s="136"/>
      <c r="S52" s="136"/>
      <c r="T52" s="136"/>
      <c r="U52" s="6"/>
      <c r="V52" s="3">
        <f>SUM(V49:V51)</f>
        <v>0</v>
      </c>
    </row>
    <row r="53" spans="1:22" ht="7.5" customHeight="1" x14ac:dyDescent="0.15">
      <c r="A53" s="81"/>
      <c r="B53" s="28"/>
      <c r="C53" s="27"/>
      <c r="D53" s="23"/>
      <c r="E53" s="27"/>
      <c r="F53" s="27"/>
      <c r="G53" s="27"/>
      <c r="H53" s="27"/>
      <c r="I53" s="27"/>
      <c r="J53" s="27"/>
      <c r="K53" s="28"/>
      <c r="L53" s="27"/>
      <c r="M53" s="27"/>
      <c r="N53" s="27"/>
      <c r="O53" s="27"/>
      <c r="P53" s="27"/>
      <c r="Q53" s="27"/>
      <c r="R53" s="27"/>
      <c r="S53" s="27"/>
      <c r="T53" s="27"/>
      <c r="U53" s="6"/>
      <c r="V53" s="3"/>
    </row>
    <row r="54" spans="1:22" ht="22.5" customHeight="1" x14ac:dyDescent="0.15">
      <c r="A54" s="28"/>
      <c r="B54" s="138"/>
      <c r="C54" s="138"/>
      <c r="D54" s="23"/>
      <c r="E54" s="27"/>
      <c r="F54" s="129"/>
      <c r="G54" s="129"/>
      <c r="H54" s="129"/>
      <c r="I54" s="27"/>
      <c r="J54" s="27"/>
      <c r="K54" s="130"/>
      <c r="L54" s="130"/>
      <c r="M54" s="130"/>
      <c r="N54" s="130"/>
      <c r="O54" s="130"/>
      <c r="P54" s="130"/>
      <c r="Q54" s="130"/>
      <c r="R54" s="130"/>
      <c r="S54" s="130"/>
      <c r="T54" s="130"/>
      <c r="U54" s="6"/>
      <c r="V54" s="3"/>
    </row>
    <row r="55" spans="1:22" x14ac:dyDescent="0.15">
      <c r="A55" s="81"/>
      <c r="B55" s="81"/>
      <c r="C55" s="29"/>
      <c r="D55" s="29"/>
      <c r="E55" s="29"/>
      <c r="F55" s="29"/>
      <c r="G55" s="29"/>
      <c r="H55" s="29"/>
      <c r="I55" s="27"/>
      <c r="J55" s="27"/>
      <c r="K55" s="27"/>
      <c r="L55" s="29"/>
      <c r="M55" s="29"/>
      <c r="N55" s="29"/>
      <c r="O55" s="29"/>
      <c r="P55" s="29"/>
      <c r="Q55" s="29"/>
      <c r="R55" s="29"/>
      <c r="S55" s="29"/>
      <c r="T55" s="29"/>
      <c r="U55" s="6"/>
    </row>
    <row r="56" spans="1:22" x14ac:dyDescent="0.15">
      <c r="A56" s="81"/>
      <c r="B56" s="81"/>
      <c r="C56" s="29"/>
      <c r="D56" s="29"/>
      <c r="E56" s="29"/>
      <c r="F56" s="29"/>
      <c r="G56" s="29"/>
      <c r="H56" s="29"/>
      <c r="I56" s="27"/>
      <c r="J56" s="27"/>
      <c r="K56" s="27"/>
      <c r="L56" s="29"/>
      <c r="M56" s="29"/>
      <c r="N56" s="29"/>
      <c r="O56" s="29"/>
      <c r="P56" s="29"/>
      <c r="Q56" s="29"/>
      <c r="R56" s="29"/>
      <c r="S56" s="29"/>
      <c r="T56" s="29"/>
      <c r="U56" s="6"/>
    </row>
    <row r="57" spans="1:22" x14ac:dyDescent="0.15">
      <c r="A57" s="81"/>
      <c r="B57" s="81"/>
      <c r="C57" s="29"/>
      <c r="D57" s="29"/>
      <c r="E57" s="29"/>
      <c r="F57" s="29"/>
      <c r="G57" s="29"/>
      <c r="H57" s="29"/>
      <c r="I57" s="27"/>
      <c r="J57" s="27"/>
      <c r="K57" s="27"/>
      <c r="L57" s="29"/>
      <c r="M57" s="29"/>
      <c r="N57" s="29"/>
      <c r="O57" s="29"/>
      <c r="P57" s="29"/>
      <c r="Q57" s="29"/>
      <c r="R57" s="29"/>
      <c r="S57" s="29"/>
      <c r="T57" s="29"/>
      <c r="U57" s="6"/>
    </row>
    <row r="58" spans="1:22" x14ac:dyDescent="0.15">
      <c r="A58" s="81"/>
      <c r="B58" s="81"/>
      <c r="C58" s="29"/>
      <c r="D58" s="29"/>
      <c r="E58" s="29"/>
      <c r="F58" s="29"/>
      <c r="G58" s="29"/>
      <c r="H58" s="29"/>
      <c r="I58" s="27"/>
      <c r="J58" s="27"/>
      <c r="K58" s="27"/>
      <c r="L58" s="29"/>
      <c r="M58" s="29"/>
      <c r="N58" s="29"/>
      <c r="O58" s="29"/>
      <c r="P58" s="29"/>
      <c r="Q58" s="29"/>
      <c r="R58" s="29"/>
      <c r="S58" s="29"/>
      <c r="T58" s="29"/>
      <c r="U58" s="6"/>
    </row>
    <row r="59" spans="1:22" x14ac:dyDescent="0.15">
      <c r="A59" s="81"/>
      <c r="B59" s="81"/>
      <c r="C59" s="29"/>
      <c r="D59" s="29"/>
      <c r="E59" s="29"/>
      <c r="F59" s="29"/>
      <c r="G59" s="29"/>
      <c r="H59" s="29"/>
      <c r="I59" s="27"/>
      <c r="J59" s="27"/>
      <c r="K59" s="27"/>
      <c r="L59" s="29"/>
      <c r="M59" s="29"/>
      <c r="N59" s="29"/>
      <c r="O59" s="29"/>
      <c r="P59" s="29"/>
      <c r="Q59" s="29"/>
      <c r="R59" s="29"/>
      <c r="S59" s="29"/>
      <c r="T59" s="29"/>
      <c r="U59" s="6"/>
    </row>
    <row r="60" spans="1:22" ht="4.5" customHeight="1" x14ac:dyDescent="0.15">
      <c r="A60" s="28"/>
      <c r="B60" s="28"/>
      <c r="C60" s="27"/>
      <c r="D60" s="27"/>
      <c r="E60" s="27"/>
      <c r="F60" s="27"/>
      <c r="G60" s="27"/>
      <c r="H60" s="27"/>
      <c r="I60" s="27"/>
      <c r="J60" s="27"/>
      <c r="K60" s="27"/>
      <c r="L60" s="27"/>
      <c r="M60" s="27"/>
      <c r="N60" s="27"/>
      <c r="O60" s="27"/>
      <c r="P60" s="27"/>
      <c r="Q60" s="27"/>
      <c r="R60" s="27"/>
      <c r="S60" s="27"/>
      <c r="T60" s="27"/>
      <c r="U60" s="6"/>
    </row>
    <row r="61" spans="1:22" x14ac:dyDescent="0.15">
      <c r="A61" s="28"/>
      <c r="B61" s="28"/>
      <c r="C61" s="27"/>
      <c r="D61" s="27"/>
      <c r="E61" s="27"/>
      <c r="F61" s="27"/>
      <c r="G61" s="27"/>
      <c r="H61" s="27"/>
      <c r="I61" s="27"/>
      <c r="J61" s="27"/>
      <c r="K61" s="27"/>
      <c r="L61" s="27"/>
      <c r="M61" s="27"/>
      <c r="N61" s="27"/>
      <c r="O61" s="27"/>
      <c r="P61" s="27"/>
      <c r="Q61" s="27"/>
      <c r="R61" s="27"/>
      <c r="S61" s="27"/>
      <c r="T61" s="27"/>
      <c r="U61" s="6"/>
    </row>
    <row r="62" spans="1:22" x14ac:dyDescent="0.15">
      <c r="A62" s="23"/>
      <c r="B62" s="7"/>
      <c r="C62" s="23"/>
      <c r="D62" s="27"/>
      <c r="E62" s="27"/>
      <c r="F62" s="23"/>
      <c r="G62" s="27"/>
      <c r="H62" s="27"/>
      <c r="I62" s="27"/>
      <c r="J62" s="27"/>
      <c r="K62" s="27"/>
      <c r="L62" s="27"/>
      <c r="M62" s="27"/>
      <c r="N62" s="27"/>
      <c r="O62" s="27"/>
      <c r="P62" s="27"/>
      <c r="Q62" s="27"/>
      <c r="R62" s="27"/>
      <c r="S62" s="27"/>
      <c r="T62" s="27"/>
      <c r="U62" s="6"/>
    </row>
    <row r="63" spans="1:22" x14ac:dyDescent="0.15">
      <c r="A63" s="23"/>
      <c r="B63" s="7"/>
      <c r="C63" s="23"/>
      <c r="D63" s="27"/>
      <c r="E63" s="27"/>
      <c r="F63" s="23"/>
      <c r="G63" s="27"/>
      <c r="H63" s="27"/>
      <c r="I63" s="27"/>
      <c r="J63" s="27"/>
      <c r="K63" s="27"/>
      <c r="L63" s="27"/>
      <c r="M63" s="27"/>
      <c r="N63" s="27"/>
      <c r="O63" s="27"/>
      <c r="P63" s="27"/>
      <c r="Q63" s="27"/>
      <c r="R63" s="27"/>
      <c r="S63" s="27"/>
      <c r="T63" s="27"/>
      <c r="U63" s="6"/>
    </row>
    <row r="64" spans="1:22" ht="18" x14ac:dyDescent="0.15">
      <c r="A64" s="139" t="s">
        <v>72</v>
      </c>
      <c r="B64" s="139"/>
      <c r="C64" s="139"/>
      <c r="D64" s="139"/>
      <c r="E64" s="139"/>
      <c r="F64" s="139"/>
      <c r="G64" s="139"/>
      <c r="H64" s="139"/>
      <c r="I64" s="139"/>
      <c r="J64" s="139"/>
      <c r="K64" s="139"/>
      <c r="L64" s="139"/>
      <c r="M64" s="139"/>
      <c r="N64" s="139"/>
      <c r="O64" s="139"/>
      <c r="P64" s="139"/>
      <c r="Q64" s="139"/>
      <c r="R64" s="139"/>
      <c r="S64" s="139"/>
      <c r="T64" s="139"/>
      <c r="U64" s="139"/>
    </row>
    <row r="65" spans="1:21" ht="18" x14ac:dyDescent="0.15">
      <c r="A65" s="82"/>
      <c r="B65" s="82"/>
      <c r="C65" s="82"/>
      <c r="D65" s="82"/>
      <c r="E65" s="82"/>
      <c r="F65" s="82"/>
      <c r="G65" s="82"/>
      <c r="H65" s="82"/>
      <c r="I65" s="82"/>
      <c r="J65" s="82"/>
      <c r="K65" s="82"/>
      <c r="L65" s="82"/>
      <c r="M65" s="82"/>
      <c r="N65" s="82"/>
      <c r="O65" s="82"/>
      <c r="P65" s="82"/>
      <c r="Q65" s="82"/>
      <c r="R65" s="82"/>
      <c r="S65" s="82"/>
      <c r="T65" s="82"/>
      <c r="U65" s="21"/>
    </row>
    <row r="66" spans="1:21" x14ac:dyDescent="0.15">
      <c r="A66" s="27"/>
      <c r="B66" s="27"/>
      <c r="C66" s="83"/>
      <c r="D66" s="29"/>
      <c r="E66" s="29"/>
      <c r="F66" s="29"/>
      <c r="G66" s="29"/>
      <c r="H66" s="29"/>
      <c r="I66" s="29"/>
      <c r="J66" s="29"/>
      <c r="K66" s="29"/>
      <c r="L66" s="29"/>
      <c r="M66" s="29"/>
      <c r="N66" s="29"/>
      <c r="O66" s="29"/>
      <c r="P66" s="29"/>
      <c r="Q66" s="29"/>
      <c r="R66" s="29"/>
      <c r="S66" s="29"/>
      <c r="T66" s="27"/>
      <c r="U66" s="6"/>
    </row>
    <row r="67" spans="1:21" x14ac:dyDescent="0.15">
      <c r="A67" s="23"/>
      <c r="B67" s="7" t="s">
        <v>65</v>
      </c>
      <c r="C67" s="23"/>
      <c r="D67" s="27"/>
      <c r="E67" s="27"/>
      <c r="F67" s="27"/>
      <c r="G67" s="27"/>
      <c r="H67" s="27"/>
      <c r="I67" s="27"/>
      <c r="J67" s="27"/>
      <c r="K67" s="27"/>
      <c r="L67" s="27"/>
      <c r="M67" s="27"/>
      <c r="N67" s="27"/>
      <c r="O67" s="27"/>
      <c r="P67" s="27"/>
      <c r="Q67" s="27"/>
      <c r="R67" s="27"/>
      <c r="S67" s="27"/>
      <c r="T67" s="27"/>
      <c r="U67" s="6"/>
    </row>
    <row r="68" spans="1:21" x14ac:dyDescent="0.15">
      <c r="A68" s="27"/>
      <c r="B68" s="7" t="s">
        <v>33</v>
      </c>
      <c r="C68" s="23"/>
      <c r="D68" s="27"/>
      <c r="E68" s="27"/>
      <c r="F68" s="27"/>
      <c r="G68" s="27"/>
      <c r="H68" s="27"/>
      <c r="I68" s="27"/>
      <c r="J68" s="27"/>
      <c r="K68" s="27"/>
      <c r="L68" s="27"/>
      <c r="M68" s="27"/>
      <c r="N68" s="27"/>
      <c r="O68" s="27"/>
      <c r="P68" s="27"/>
      <c r="Q68" s="27"/>
      <c r="R68" s="27"/>
      <c r="S68" s="27"/>
      <c r="T68" s="27"/>
      <c r="U68" s="6"/>
    </row>
    <row r="69" spans="1:21" x14ac:dyDescent="0.15">
      <c r="A69" s="27"/>
      <c r="B69" s="7"/>
      <c r="C69" s="23"/>
      <c r="D69" s="27"/>
      <c r="E69" s="27"/>
      <c r="F69" s="27"/>
      <c r="G69" s="27"/>
      <c r="H69" s="27"/>
      <c r="I69" s="27"/>
      <c r="J69" s="27"/>
      <c r="K69" s="27"/>
      <c r="L69" s="27"/>
      <c r="M69" s="27"/>
      <c r="N69" s="27"/>
      <c r="O69" s="27"/>
      <c r="P69" s="27"/>
      <c r="Q69" s="27"/>
      <c r="R69" s="27"/>
      <c r="S69" s="27"/>
      <c r="T69" s="27"/>
      <c r="U69" s="6"/>
    </row>
    <row r="70" spans="1:21" x14ac:dyDescent="0.15">
      <c r="A70" s="27"/>
      <c r="B70" s="7"/>
      <c r="C70" s="23"/>
      <c r="D70" s="27"/>
      <c r="E70" s="27"/>
      <c r="F70" s="27"/>
      <c r="G70" s="27"/>
      <c r="H70" s="27"/>
      <c r="I70" s="27"/>
      <c r="J70" s="27"/>
      <c r="K70" s="27"/>
      <c r="L70" s="27"/>
      <c r="M70" s="27"/>
      <c r="N70" s="27"/>
      <c r="O70" s="27"/>
      <c r="P70" s="27"/>
      <c r="Q70" s="27"/>
      <c r="R70" s="27"/>
      <c r="S70" s="27"/>
      <c r="T70" s="27"/>
      <c r="U70" s="6"/>
    </row>
    <row r="71" spans="1:21" x14ac:dyDescent="0.15">
      <c r="A71" s="28"/>
      <c r="B71" s="28"/>
      <c r="C71" s="27"/>
      <c r="D71" s="27"/>
      <c r="E71" s="27"/>
      <c r="F71" s="27"/>
      <c r="G71" s="27"/>
      <c r="H71" s="27"/>
      <c r="I71" s="27"/>
      <c r="J71" s="27"/>
      <c r="K71" s="27"/>
      <c r="L71" s="27"/>
      <c r="M71" s="27"/>
      <c r="N71" s="27"/>
      <c r="O71" s="27"/>
      <c r="P71" s="27"/>
      <c r="Q71" s="27"/>
      <c r="R71" s="27"/>
      <c r="S71" s="27"/>
      <c r="T71" s="27"/>
      <c r="U71" s="6"/>
    </row>
    <row r="72" spans="1:21" x14ac:dyDescent="0.15">
      <c r="A72" s="23"/>
      <c r="B72" s="140" t="s">
        <v>34</v>
      </c>
      <c r="C72" s="140"/>
      <c r="D72" s="140" t="s">
        <v>35</v>
      </c>
      <c r="E72" s="140"/>
      <c r="F72" s="140"/>
      <c r="G72" s="141" t="s">
        <v>36</v>
      </c>
      <c r="H72" s="141"/>
      <c r="I72" s="141"/>
      <c r="J72" s="141"/>
      <c r="K72" s="141"/>
      <c r="L72" s="140" t="s">
        <v>37</v>
      </c>
      <c r="M72" s="140"/>
      <c r="N72" s="140"/>
      <c r="O72" s="140"/>
      <c r="P72" s="84"/>
      <c r="Q72" s="140" t="s">
        <v>38</v>
      </c>
      <c r="R72" s="140"/>
      <c r="S72" s="140"/>
      <c r="T72" s="142" t="s">
        <v>39</v>
      </c>
      <c r="U72" s="142"/>
    </row>
    <row r="73" spans="1:21" x14ac:dyDescent="0.15">
      <c r="A73" s="23"/>
      <c r="B73" s="140"/>
      <c r="C73" s="140"/>
      <c r="D73" s="140"/>
      <c r="E73" s="140"/>
      <c r="F73" s="140"/>
      <c r="G73" s="141"/>
      <c r="H73" s="141"/>
      <c r="I73" s="141"/>
      <c r="J73" s="141"/>
      <c r="K73" s="141"/>
      <c r="L73" s="140"/>
      <c r="M73" s="140"/>
      <c r="N73" s="140"/>
      <c r="O73" s="140"/>
      <c r="P73" s="84"/>
      <c r="Q73" s="140"/>
      <c r="R73" s="140"/>
      <c r="S73" s="140"/>
      <c r="T73" s="142" t="s">
        <v>40</v>
      </c>
      <c r="U73" s="142"/>
    </row>
    <row r="74" spans="1:21" x14ac:dyDescent="0.15">
      <c r="A74" s="23"/>
      <c r="B74" s="140"/>
      <c r="C74" s="140"/>
      <c r="D74" s="140"/>
      <c r="E74" s="140"/>
      <c r="F74" s="140"/>
      <c r="G74" s="141" t="s">
        <v>6</v>
      </c>
      <c r="H74" s="141"/>
      <c r="I74" s="141"/>
      <c r="J74" s="141"/>
      <c r="K74" s="141"/>
      <c r="L74" s="140"/>
      <c r="M74" s="140"/>
      <c r="N74" s="140"/>
      <c r="O74" s="140"/>
      <c r="P74" s="84"/>
      <c r="Q74" s="140"/>
      <c r="R74" s="140"/>
      <c r="S74" s="140"/>
      <c r="T74" s="23"/>
      <c r="U74" s="8"/>
    </row>
    <row r="75" spans="1:21" x14ac:dyDescent="0.15">
      <c r="A75" s="23"/>
      <c r="B75" s="140"/>
      <c r="C75" s="140"/>
      <c r="D75" s="23"/>
      <c r="E75" s="23"/>
      <c r="F75" s="85">
        <v>4.0000000000000001E-3</v>
      </c>
      <c r="G75" s="86"/>
      <c r="H75" s="35"/>
      <c r="I75" s="35"/>
      <c r="J75" s="35"/>
      <c r="K75" s="35"/>
      <c r="L75" s="140"/>
      <c r="M75" s="140"/>
      <c r="N75" s="140"/>
      <c r="O75" s="140"/>
      <c r="P75" s="84"/>
      <c r="Q75" s="143"/>
      <c r="R75" s="143"/>
      <c r="S75" s="143"/>
      <c r="T75" s="144"/>
      <c r="U75" s="144"/>
    </row>
    <row r="76" spans="1:21" x14ac:dyDescent="0.15">
      <c r="A76" s="23"/>
      <c r="B76" s="145"/>
      <c r="C76" s="146"/>
      <c r="D76" s="147" t="s">
        <v>7</v>
      </c>
      <c r="E76" s="148"/>
      <c r="F76" s="148"/>
      <c r="G76" s="149">
        <f>IF(B76*F75&gt;=200,B76*F75,200)</f>
        <v>200</v>
      </c>
      <c r="H76" s="149"/>
      <c r="I76" s="149"/>
      <c r="J76" s="149"/>
      <c r="K76" s="149"/>
      <c r="L76" s="87"/>
      <c r="M76" s="150"/>
      <c r="N76" s="150"/>
      <c r="O76" s="151"/>
      <c r="P76" s="151"/>
      <c r="Q76" s="143" t="s">
        <v>2</v>
      </c>
      <c r="R76" s="143"/>
      <c r="S76" s="143"/>
      <c r="T76" s="144" t="s">
        <v>2</v>
      </c>
      <c r="U76" s="144"/>
    </row>
    <row r="77" spans="1:21" x14ac:dyDescent="0.15">
      <c r="A77" s="35"/>
      <c r="B77" s="152">
        <v>3</v>
      </c>
      <c r="C77" s="152"/>
      <c r="D77" s="147"/>
      <c r="E77" s="148"/>
      <c r="F77" s="148"/>
      <c r="G77" s="149"/>
      <c r="H77" s="149"/>
      <c r="I77" s="149"/>
      <c r="J77" s="149"/>
      <c r="K77" s="153"/>
      <c r="L77" s="88"/>
      <c r="M77" s="154" t="s">
        <v>8</v>
      </c>
      <c r="N77" s="155"/>
      <c r="O77" s="89">
        <v>0.2</v>
      </c>
      <c r="P77" s="89"/>
      <c r="Q77" s="156">
        <v>80</v>
      </c>
      <c r="R77" s="156"/>
      <c r="S77" s="90"/>
      <c r="T77" s="157" t="str">
        <f>IF(L77="","",(IF(L77="x",MROUND($G$76*O77,0.1))))</f>
        <v/>
      </c>
      <c r="U77" s="158"/>
    </row>
    <row r="78" spans="1:21" x14ac:dyDescent="0.15">
      <c r="A78" s="35"/>
      <c r="B78" s="152"/>
      <c r="C78" s="152"/>
      <c r="D78" s="147"/>
      <c r="E78" s="148"/>
      <c r="F78" s="148"/>
      <c r="G78" s="149"/>
      <c r="H78" s="149"/>
      <c r="I78" s="149"/>
      <c r="J78" s="149"/>
      <c r="K78" s="153"/>
      <c r="L78" s="88"/>
      <c r="M78" s="154" t="s">
        <v>9</v>
      </c>
      <c r="N78" s="159"/>
      <c r="O78" s="89">
        <v>0.3</v>
      </c>
      <c r="P78" s="89"/>
      <c r="Q78" s="156">
        <v>90</v>
      </c>
      <c r="R78" s="156"/>
      <c r="S78" s="90"/>
      <c r="T78" s="160" t="str">
        <f t="shared" ref="T78:T85" si="0">IF(L78="","",(IF(L78="x",MROUND($G$76*O78,0.1))))</f>
        <v/>
      </c>
      <c r="U78" s="161"/>
    </row>
    <row r="79" spans="1:21" x14ac:dyDescent="0.15">
      <c r="A79" s="35"/>
      <c r="B79" s="35"/>
      <c r="C79" s="91" t="e">
        <f>#REF!*O77</f>
        <v>#REF!</v>
      </c>
      <c r="D79" s="92">
        <f t="shared" ref="D79:D87" si="1">IF(L77="",0,C79)</f>
        <v>0</v>
      </c>
      <c r="E79" s="23">
        <f>IF(D79&gt;0,C79,0)</f>
        <v>0</v>
      </c>
      <c r="F79" s="35"/>
      <c r="G79" s="35"/>
      <c r="H79" s="35"/>
      <c r="I79" s="35"/>
      <c r="J79" s="35"/>
      <c r="K79" s="23"/>
      <c r="L79" s="88"/>
      <c r="M79" s="93" t="s">
        <v>10</v>
      </c>
      <c r="N79" s="28"/>
      <c r="O79" s="89">
        <v>0.4</v>
      </c>
      <c r="P79" s="89"/>
      <c r="Q79" s="156">
        <v>100</v>
      </c>
      <c r="R79" s="156"/>
      <c r="S79" s="90"/>
      <c r="T79" s="160" t="str">
        <f t="shared" si="0"/>
        <v/>
      </c>
      <c r="U79" s="161"/>
    </row>
    <row r="80" spans="1:21" x14ac:dyDescent="0.15">
      <c r="A80" s="35"/>
      <c r="B80" s="35"/>
      <c r="C80" s="91" t="e">
        <f>#REF!*O78</f>
        <v>#REF!</v>
      </c>
      <c r="D80" s="92">
        <f t="shared" si="1"/>
        <v>0</v>
      </c>
      <c r="E80" s="23">
        <f t="shared" ref="E80:E87" si="2">IF(D80&gt;0,C80,0)</f>
        <v>0</v>
      </c>
      <c r="F80" s="35"/>
      <c r="G80" s="35"/>
      <c r="H80" s="35"/>
      <c r="I80" s="35"/>
      <c r="J80" s="35"/>
      <c r="K80" s="35"/>
      <c r="L80" s="88"/>
      <c r="M80" s="93" t="s">
        <v>11</v>
      </c>
      <c r="N80" s="81"/>
      <c r="O80" s="89">
        <v>0.5</v>
      </c>
      <c r="P80" s="89"/>
      <c r="Q80" s="156">
        <v>110</v>
      </c>
      <c r="R80" s="156"/>
      <c r="S80" s="90"/>
      <c r="T80" s="160" t="str">
        <f t="shared" si="0"/>
        <v/>
      </c>
      <c r="U80" s="161"/>
    </row>
    <row r="81" spans="1:22" x14ac:dyDescent="0.15">
      <c r="A81" s="23"/>
      <c r="B81" s="35"/>
      <c r="C81" s="91" t="e">
        <f>#REF!*O79</f>
        <v>#REF!</v>
      </c>
      <c r="D81" s="92">
        <f t="shared" si="1"/>
        <v>0</v>
      </c>
      <c r="E81" s="23">
        <f t="shared" si="2"/>
        <v>0</v>
      </c>
      <c r="F81" s="35"/>
      <c r="G81" s="35"/>
      <c r="H81" s="35"/>
      <c r="I81" s="35"/>
      <c r="J81" s="35"/>
      <c r="K81" s="35"/>
      <c r="L81" s="88"/>
      <c r="M81" s="93" t="s">
        <v>12</v>
      </c>
      <c r="N81" s="81"/>
      <c r="O81" s="89">
        <v>0.6</v>
      </c>
      <c r="P81" s="89"/>
      <c r="Q81" s="156">
        <v>120</v>
      </c>
      <c r="R81" s="156"/>
      <c r="S81" s="90"/>
      <c r="T81" s="160" t="str">
        <f t="shared" si="0"/>
        <v/>
      </c>
      <c r="U81" s="161"/>
    </row>
    <row r="82" spans="1:22" x14ac:dyDescent="0.15">
      <c r="A82" s="23"/>
      <c r="B82" s="35"/>
      <c r="C82" s="91" t="e">
        <f>#REF!*O80</f>
        <v>#REF!</v>
      </c>
      <c r="D82" s="92">
        <f t="shared" si="1"/>
        <v>0</v>
      </c>
      <c r="E82" s="23">
        <f t="shared" si="2"/>
        <v>0</v>
      </c>
      <c r="F82" s="35"/>
      <c r="G82" s="35"/>
      <c r="H82" s="35"/>
      <c r="I82" s="35"/>
      <c r="J82" s="35"/>
      <c r="K82" s="35"/>
      <c r="L82" s="88"/>
      <c r="M82" s="93" t="s">
        <v>13</v>
      </c>
      <c r="N82" s="81"/>
      <c r="O82" s="89">
        <v>0.7</v>
      </c>
      <c r="P82" s="89"/>
      <c r="Q82" s="156">
        <v>140</v>
      </c>
      <c r="R82" s="156"/>
      <c r="S82" s="90"/>
      <c r="T82" s="160" t="str">
        <f t="shared" si="0"/>
        <v/>
      </c>
      <c r="U82" s="161"/>
    </row>
    <row r="83" spans="1:22" x14ac:dyDescent="0.15">
      <c r="A83" s="23"/>
      <c r="B83" s="35"/>
      <c r="C83" s="91" t="e">
        <f>#REF!*O81</f>
        <v>#REF!</v>
      </c>
      <c r="D83" s="92">
        <f t="shared" si="1"/>
        <v>0</v>
      </c>
      <c r="E83" s="23">
        <f t="shared" si="2"/>
        <v>0</v>
      </c>
      <c r="F83" s="35"/>
      <c r="G83" s="35"/>
      <c r="H83" s="35"/>
      <c r="I83" s="35"/>
      <c r="J83" s="35"/>
      <c r="K83" s="35"/>
      <c r="L83" s="88"/>
      <c r="M83" s="93" t="s">
        <v>14</v>
      </c>
      <c r="N83" s="81"/>
      <c r="O83" s="89">
        <v>0.8</v>
      </c>
      <c r="P83" s="89"/>
      <c r="Q83" s="156">
        <v>160</v>
      </c>
      <c r="R83" s="156"/>
      <c r="S83" s="90"/>
      <c r="T83" s="160" t="str">
        <f t="shared" si="0"/>
        <v/>
      </c>
      <c r="U83" s="161"/>
    </row>
    <row r="84" spans="1:22" x14ac:dyDescent="0.15">
      <c r="A84" s="33"/>
      <c r="B84" s="35"/>
      <c r="C84" s="91" t="e">
        <f>#REF!*O82</f>
        <v>#REF!</v>
      </c>
      <c r="D84" s="92">
        <f t="shared" si="1"/>
        <v>0</v>
      </c>
      <c r="E84" s="23">
        <f t="shared" si="2"/>
        <v>0</v>
      </c>
      <c r="F84" s="35"/>
      <c r="G84" s="35"/>
      <c r="H84" s="35"/>
      <c r="I84" s="35"/>
      <c r="J84" s="35"/>
      <c r="K84" s="23"/>
      <c r="L84" s="88"/>
      <c r="M84" s="93" t="s">
        <v>15</v>
      </c>
      <c r="N84" s="81"/>
      <c r="O84" s="89">
        <v>0.9</v>
      </c>
      <c r="P84" s="89"/>
      <c r="Q84" s="156">
        <v>180</v>
      </c>
      <c r="R84" s="156"/>
      <c r="S84" s="90"/>
      <c r="T84" s="160" t="str">
        <f t="shared" si="0"/>
        <v/>
      </c>
      <c r="U84" s="161"/>
    </row>
    <row r="85" spans="1:22" x14ac:dyDescent="0.15">
      <c r="A85" s="33"/>
      <c r="B85" s="35"/>
      <c r="C85" s="91" t="e">
        <f>#REF!*O83</f>
        <v>#REF!</v>
      </c>
      <c r="D85" s="92">
        <f t="shared" si="1"/>
        <v>0</v>
      </c>
      <c r="E85" s="23">
        <f t="shared" si="2"/>
        <v>0</v>
      </c>
      <c r="F85" s="35"/>
      <c r="G85" s="35"/>
      <c r="H85" s="35"/>
      <c r="I85" s="35"/>
      <c r="J85" s="35"/>
      <c r="K85" s="35"/>
      <c r="L85" s="88"/>
      <c r="M85" s="93" t="s">
        <v>16</v>
      </c>
      <c r="N85" s="81"/>
      <c r="O85" s="89">
        <v>1</v>
      </c>
      <c r="P85" s="89"/>
      <c r="Q85" s="156">
        <v>200</v>
      </c>
      <c r="R85" s="156"/>
      <c r="S85" s="90"/>
      <c r="T85" s="160" t="str">
        <f t="shared" si="0"/>
        <v/>
      </c>
      <c r="U85" s="161"/>
    </row>
    <row r="86" spans="1:22" x14ac:dyDescent="0.15">
      <c r="A86" s="23"/>
      <c r="B86" s="35"/>
      <c r="C86" s="91" t="e">
        <f>#REF!*O84</f>
        <v>#REF!</v>
      </c>
      <c r="D86" s="92">
        <f t="shared" si="1"/>
        <v>0</v>
      </c>
      <c r="E86" s="23">
        <f t="shared" si="2"/>
        <v>0</v>
      </c>
      <c r="F86" s="35"/>
      <c r="G86" s="35"/>
      <c r="H86" s="35"/>
      <c r="I86" s="35"/>
      <c r="J86" s="35"/>
      <c r="K86" s="35"/>
      <c r="L86" s="35"/>
      <c r="M86" s="35"/>
      <c r="N86" s="94"/>
      <c r="O86" s="94"/>
      <c r="P86" s="35"/>
      <c r="Q86" s="95"/>
      <c r="R86" s="35"/>
      <c r="S86" s="96"/>
      <c r="T86" s="97"/>
      <c r="U86" s="20"/>
    </row>
    <row r="87" spans="1:22" x14ac:dyDescent="0.15">
      <c r="A87" s="23"/>
      <c r="B87" s="23"/>
      <c r="C87" s="91" t="e">
        <f>#REF!*O85</f>
        <v>#REF!</v>
      </c>
      <c r="D87" s="92">
        <f t="shared" si="1"/>
        <v>0</v>
      </c>
      <c r="E87" s="23">
        <f t="shared" si="2"/>
        <v>0</v>
      </c>
      <c r="F87" s="23"/>
      <c r="G87" s="23"/>
      <c r="H87" s="23"/>
      <c r="I87" s="169" t="s">
        <v>41</v>
      </c>
      <c r="J87" s="169"/>
      <c r="K87" s="169"/>
      <c r="L87" s="169"/>
      <c r="M87" s="169"/>
      <c r="N87" s="169"/>
      <c r="O87" s="169"/>
      <c r="P87" s="169"/>
      <c r="Q87" s="169"/>
      <c r="R87" s="169"/>
      <c r="S87" s="170"/>
      <c r="T87" s="171" t="str">
        <f>IF(J97="x",MROUND(V90*30%,0.1),"")</f>
        <v/>
      </c>
      <c r="U87" s="172"/>
    </row>
    <row r="88" spans="1:22" x14ac:dyDescent="0.15">
      <c r="A88" s="23"/>
      <c r="B88" s="23"/>
      <c r="C88" s="91" t="e">
        <f>#REF!*O86</f>
        <v>#REF!</v>
      </c>
      <c r="D88" s="92"/>
      <c r="E88" s="23"/>
      <c r="F88" s="23"/>
      <c r="G88" s="23"/>
      <c r="H88" s="23"/>
      <c r="I88" s="23"/>
      <c r="J88" s="23"/>
      <c r="K88" s="23"/>
      <c r="L88" s="23"/>
      <c r="M88" s="23"/>
      <c r="N88" s="23"/>
      <c r="O88" s="23"/>
      <c r="P88" s="23"/>
      <c r="Q88" s="23"/>
      <c r="R88" s="23"/>
      <c r="S88" s="23"/>
      <c r="T88" s="98"/>
      <c r="U88" s="2"/>
    </row>
    <row r="89" spans="1:22" x14ac:dyDescent="0.15">
      <c r="A89" s="23"/>
      <c r="B89" s="23"/>
      <c r="C89" s="91"/>
      <c r="D89" s="92"/>
      <c r="E89" s="23"/>
      <c r="F89" s="23"/>
      <c r="G89" s="23"/>
      <c r="H89" s="23"/>
      <c r="I89" s="23"/>
      <c r="J89" s="23"/>
      <c r="K89" s="23"/>
      <c r="L89" s="23"/>
      <c r="M89" s="23"/>
      <c r="N89" s="23"/>
      <c r="O89" s="23"/>
      <c r="P89" s="23"/>
      <c r="Q89" s="23"/>
      <c r="R89" s="23"/>
      <c r="S89" s="23"/>
      <c r="T89" s="98"/>
      <c r="U89" s="2"/>
    </row>
    <row r="90" spans="1:22" ht="25.5" customHeight="1" thickBot="1" x14ac:dyDescent="0.2">
      <c r="A90" s="23"/>
      <c r="B90" s="28"/>
      <c r="C90" s="135" t="s">
        <v>42</v>
      </c>
      <c r="D90" s="135"/>
      <c r="E90" s="135"/>
      <c r="F90" s="135"/>
      <c r="G90" s="135"/>
      <c r="H90" s="135"/>
      <c r="I90" s="135"/>
      <c r="J90" s="135"/>
      <c r="K90" s="135"/>
      <c r="L90" s="135"/>
      <c r="M90" s="135"/>
      <c r="N90" s="135"/>
      <c r="O90" s="135"/>
      <c r="P90" s="86"/>
      <c r="Q90" s="22" t="s">
        <v>2</v>
      </c>
      <c r="R90" s="22"/>
      <c r="S90" s="33"/>
      <c r="T90" s="99">
        <f>SUM(T77:U88)</f>
        <v>0</v>
      </c>
      <c r="U90" s="9"/>
      <c r="V90" s="4">
        <f>SUM(T77:U85)</f>
        <v>0</v>
      </c>
    </row>
    <row r="91" spans="1:22" ht="15" thickTop="1" x14ac:dyDescent="0.15">
      <c r="A91" s="23"/>
      <c r="B91" s="28"/>
      <c r="C91" s="100"/>
      <c r="D91" s="100"/>
      <c r="E91" s="100"/>
      <c r="F91" s="100"/>
      <c r="G91" s="100"/>
      <c r="H91" s="100"/>
      <c r="I91" s="100"/>
      <c r="J91" s="100"/>
      <c r="K91" s="100"/>
      <c r="L91" s="100"/>
      <c r="M91" s="100"/>
      <c r="N91" s="100"/>
      <c r="O91" s="100"/>
      <c r="P91" s="86"/>
      <c r="Q91" s="22"/>
      <c r="R91" s="22"/>
      <c r="S91" s="33"/>
      <c r="T91" s="101"/>
      <c r="U91" s="10"/>
    </row>
    <row r="92" spans="1:22" x14ac:dyDescent="0.15">
      <c r="A92" s="23"/>
      <c r="B92" s="23"/>
      <c r="C92" s="23"/>
      <c r="D92" s="23"/>
      <c r="E92" s="23"/>
      <c r="F92" s="23"/>
      <c r="G92" s="23"/>
      <c r="H92" s="23"/>
      <c r="I92" s="23"/>
      <c r="J92" s="23"/>
      <c r="K92" s="23"/>
      <c r="L92" s="23"/>
      <c r="M92" s="23"/>
      <c r="N92" s="23"/>
      <c r="O92" s="23"/>
      <c r="P92" s="23"/>
      <c r="Q92" s="23"/>
      <c r="R92" s="23"/>
      <c r="S92" s="23"/>
      <c r="T92" s="23"/>
      <c r="U92" s="6"/>
    </row>
    <row r="93" spans="1:22" x14ac:dyDescent="0.15">
      <c r="A93" s="23"/>
      <c r="B93" s="162" t="s">
        <v>66</v>
      </c>
      <c r="C93" s="162"/>
      <c r="D93" s="162"/>
      <c r="E93" s="162"/>
      <c r="F93" s="162"/>
      <c r="G93" s="162"/>
      <c r="H93" s="162"/>
      <c r="I93" s="162"/>
      <c r="J93" s="162"/>
      <c r="K93" s="162"/>
      <c r="L93" s="162"/>
      <c r="M93" s="162"/>
      <c r="N93" s="162"/>
      <c r="O93" s="162"/>
      <c r="P93" s="162"/>
      <c r="Q93" s="162"/>
      <c r="R93" s="162"/>
      <c r="S93" s="162"/>
      <c r="T93" s="162"/>
      <c r="U93" s="162"/>
    </row>
    <row r="94" spans="1:22" x14ac:dyDescent="0.15">
      <c r="A94" s="27"/>
      <c r="B94" s="7" t="s">
        <v>68</v>
      </c>
      <c r="C94" s="23"/>
      <c r="D94" s="27"/>
      <c r="E94" s="27"/>
      <c r="F94" s="27"/>
      <c r="G94" s="27"/>
      <c r="H94" s="27"/>
      <c r="I94" s="80"/>
      <c r="J94" s="80"/>
      <c r="K94" s="27"/>
      <c r="L94" s="27"/>
      <c r="M94" s="27"/>
      <c r="N94" s="27"/>
      <c r="O94" s="27"/>
      <c r="P94" s="27"/>
      <c r="Q94" s="27"/>
      <c r="R94" s="27"/>
      <c r="S94" s="27"/>
      <c r="T94" s="27"/>
      <c r="U94" s="6"/>
    </row>
    <row r="95" spans="1:22" x14ac:dyDescent="0.15">
      <c r="A95" s="27"/>
      <c r="B95" s="7" t="s">
        <v>69</v>
      </c>
      <c r="C95" s="23"/>
      <c r="D95" s="27"/>
      <c r="E95" s="27"/>
      <c r="F95" s="27"/>
      <c r="G95" s="27"/>
      <c r="H95" s="27"/>
      <c r="I95" s="80"/>
      <c r="J95" s="80"/>
      <c r="K95" s="27"/>
      <c r="L95" s="27"/>
      <c r="M95" s="27"/>
      <c r="N95" s="27"/>
      <c r="O95" s="27"/>
      <c r="P95" s="27"/>
      <c r="Q95" s="27"/>
      <c r="R95" s="27"/>
      <c r="S95" s="27"/>
      <c r="T95" s="27"/>
      <c r="U95" s="6"/>
    </row>
    <row r="96" spans="1:22" x14ac:dyDescent="0.15">
      <c r="A96" s="27"/>
      <c r="B96" s="7"/>
      <c r="C96" s="23"/>
      <c r="D96" s="27"/>
      <c r="E96" s="27"/>
      <c r="F96" s="27"/>
      <c r="G96" s="27"/>
      <c r="H96" s="27"/>
      <c r="I96" s="80"/>
      <c r="J96" s="80"/>
      <c r="K96" s="27"/>
      <c r="L96" s="27"/>
      <c r="M96" s="27"/>
      <c r="N96" s="27"/>
      <c r="O96" s="27"/>
      <c r="P96" s="27"/>
      <c r="Q96" s="27"/>
      <c r="R96" s="27"/>
      <c r="S96" s="27"/>
      <c r="T96" s="27"/>
      <c r="U96" s="6"/>
    </row>
    <row r="97" spans="1:21" x14ac:dyDescent="0.15">
      <c r="A97" s="27"/>
      <c r="B97" s="7" t="s">
        <v>70</v>
      </c>
      <c r="C97" s="23"/>
      <c r="D97" s="27"/>
      <c r="E97" s="27"/>
      <c r="F97" s="27"/>
      <c r="G97" s="27"/>
      <c r="H97" s="27"/>
      <c r="I97" s="80"/>
      <c r="J97" s="102"/>
      <c r="K97" s="100" t="s">
        <v>64</v>
      </c>
      <c r="L97" s="27"/>
      <c r="M97" s="27"/>
      <c r="N97" s="27"/>
      <c r="O97" s="27"/>
      <c r="P97" s="27"/>
      <c r="Q97" s="27"/>
      <c r="R97" s="27"/>
      <c r="S97" s="27"/>
      <c r="T97" s="27"/>
      <c r="U97" s="6"/>
    </row>
    <row r="108" spans="1:21" x14ac:dyDescent="0.15">
      <c r="A108" s="81"/>
      <c r="B108" s="81"/>
      <c r="C108" s="29"/>
      <c r="D108" s="29"/>
      <c r="E108" s="29"/>
      <c r="F108" s="29"/>
      <c r="G108" s="29"/>
      <c r="H108" s="29"/>
      <c r="I108" s="27"/>
      <c r="J108" s="27"/>
      <c r="K108" s="27"/>
      <c r="L108" s="29"/>
      <c r="M108" s="29"/>
      <c r="N108" s="29"/>
      <c r="O108" s="29"/>
      <c r="P108" s="29"/>
      <c r="Q108" s="29"/>
      <c r="R108" s="29"/>
      <c r="S108" s="29"/>
      <c r="T108" s="29"/>
      <c r="U108" s="6"/>
    </row>
    <row r="109" spans="1:21" x14ac:dyDescent="0.15">
      <c r="A109" s="81"/>
      <c r="B109" s="81"/>
      <c r="C109" s="29"/>
      <c r="D109" s="29"/>
      <c r="E109" s="29"/>
      <c r="F109" s="29"/>
      <c r="G109" s="29"/>
      <c r="H109" s="29"/>
      <c r="I109" s="27"/>
      <c r="J109" s="27"/>
      <c r="K109" s="27"/>
      <c r="L109" s="29"/>
      <c r="M109" s="29"/>
      <c r="N109" s="29"/>
      <c r="O109" s="29"/>
      <c r="P109" s="29"/>
      <c r="Q109" s="29"/>
      <c r="R109" s="29"/>
      <c r="S109" s="29"/>
      <c r="T109" s="29"/>
      <c r="U109" s="6"/>
    </row>
    <row r="110" spans="1:21" x14ac:dyDescent="0.15">
      <c r="A110" s="81"/>
      <c r="B110" s="81"/>
      <c r="C110" s="29"/>
      <c r="D110" s="29"/>
      <c r="E110" s="29"/>
      <c r="F110" s="29"/>
      <c r="G110" s="29"/>
      <c r="H110" s="29"/>
      <c r="I110" s="27"/>
      <c r="J110" s="27"/>
      <c r="K110" s="27"/>
      <c r="L110" s="29"/>
      <c r="M110" s="29"/>
      <c r="N110" s="29"/>
      <c r="O110" s="29"/>
      <c r="P110" s="29"/>
      <c r="Q110" s="29"/>
      <c r="R110" s="29"/>
      <c r="S110" s="29"/>
      <c r="T110" s="29"/>
      <c r="U110" s="6"/>
    </row>
    <row r="111" spans="1:21" x14ac:dyDescent="0.15">
      <c r="A111" s="81"/>
      <c r="B111" s="81"/>
      <c r="C111" s="29"/>
      <c r="D111" s="29"/>
      <c r="E111" s="29"/>
      <c r="F111" s="29"/>
      <c r="G111" s="29"/>
      <c r="H111" s="29"/>
      <c r="I111" s="27"/>
      <c r="J111" s="27"/>
      <c r="K111" s="27"/>
      <c r="L111" s="29"/>
      <c r="M111" s="29"/>
      <c r="N111" s="29"/>
      <c r="O111" s="29"/>
      <c r="P111" s="29"/>
      <c r="Q111" s="29"/>
      <c r="R111" s="29"/>
      <c r="S111" s="29"/>
      <c r="T111" s="29"/>
      <c r="U111" s="6"/>
    </row>
    <row r="112" spans="1:21" x14ac:dyDescent="0.15">
      <c r="A112" s="7"/>
      <c r="B112" s="7"/>
      <c r="C112" s="27"/>
      <c r="D112" s="27"/>
      <c r="E112" s="27"/>
      <c r="F112" s="27"/>
      <c r="G112" s="27"/>
      <c r="H112" s="27"/>
      <c r="I112" s="27"/>
      <c r="J112" s="27"/>
      <c r="K112" s="27"/>
      <c r="L112" s="27"/>
      <c r="M112" s="27"/>
      <c r="N112" s="27"/>
      <c r="O112" s="27"/>
      <c r="P112" s="27"/>
      <c r="Q112" s="27"/>
      <c r="R112" s="27"/>
      <c r="S112" s="27"/>
      <c r="T112" s="27"/>
      <c r="U112" s="6"/>
    </row>
    <row r="113" spans="1:21" x14ac:dyDescent="0.15">
      <c r="A113" s="7"/>
      <c r="B113" s="7"/>
      <c r="C113" s="27"/>
      <c r="D113" s="27"/>
      <c r="E113" s="27"/>
      <c r="F113" s="27"/>
      <c r="G113" s="27"/>
      <c r="H113" s="27"/>
      <c r="I113" s="27"/>
      <c r="J113" s="27"/>
      <c r="K113" s="27"/>
      <c r="L113" s="27"/>
      <c r="M113" s="27"/>
      <c r="N113" s="27"/>
      <c r="O113" s="27"/>
      <c r="P113" s="27"/>
      <c r="Q113" s="27"/>
      <c r="R113" s="27"/>
      <c r="S113" s="27"/>
      <c r="T113" s="27"/>
      <c r="U113" s="6"/>
    </row>
    <row r="114" spans="1:21" ht="16" x14ac:dyDescent="0.15">
      <c r="A114" s="163" t="s">
        <v>43</v>
      </c>
      <c r="B114" s="163"/>
      <c r="C114" s="163"/>
      <c r="D114" s="163"/>
      <c r="E114" s="163"/>
      <c r="F114" s="163"/>
      <c r="G114" s="163"/>
      <c r="H114" s="163"/>
      <c r="I114" s="163"/>
      <c r="J114" s="163"/>
      <c r="K114" s="163"/>
      <c r="L114" s="163"/>
      <c r="M114" s="163"/>
      <c r="N114" s="163"/>
      <c r="O114" s="163"/>
      <c r="P114" s="163"/>
      <c r="Q114" s="163"/>
      <c r="R114" s="163"/>
      <c r="S114" s="163"/>
      <c r="T114" s="163"/>
      <c r="U114" s="163"/>
    </row>
    <row r="115" spans="1:21" ht="16" x14ac:dyDescent="0.15">
      <c r="A115" s="163" t="s">
        <v>44</v>
      </c>
      <c r="B115" s="163"/>
      <c r="C115" s="163"/>
      <c r="D115" s="163"/>
      <c r="E115" s="163"/>
      <c r="F115" s="163"/>
      <c r="G115" s="163"/>
      <c r="H115" s="163"/>
      <c r="I115" s="163"/>
      <c r="J115" s="163"/>
      <c r="K115" s="163"/>
      <c r="L115" s="163"/>
      <c r="M115" s="163"/>
      <c r="N115" s="163"/>
      <c r="O115" s="163"/>
      <c r="P115" s="163"/>
      <c r="Q115" s="163"/>
      <c r="R115" s="163"/>
      <c r="S115" s="163"/>
      <c r="T115" s="163"/>
      <c r="U115" s="163"/>
    </row>
    <row r="116" spans="1:21" ht="16" x14ac:dyDescent="0.15">
      <c r="A116" s="163" t="s">
        <v>45</v>
      </c>
      <c r="B116" s="163"/>
      <c r="C116" s="163"/>
      <c r="D116" s="163"/>
      <c r="E116" s="163"/>
      <c r="F116" s="163"/>
      <c r="G116" s="163"/>
      <c r="H116" s="163"/>
      <c r="I116" s="163"/>
      <c r="J116" s="163"/>
      <c r="K116" s="163"/>
      <c r="L116" s="163"/>
      <c r="M116" s="163"/>
      <c r="N116" s="163"/>
      <c r="O116" s="163"/>
      <c r="P116" s="163"/>
      <c r="Q116" s="163"/>
      <c r="R116" s="163"/>
      <c r="S116" s="163"/>
      <c r="T116" s="163"/>
      <c r="U116" s="163"/>
    </row>
    <row r="117" spans="1:21" x14ac:dyDescent="0.15">
      <c r="A117" s="7"/>
      <c r="B117" s="7"/>
      <c r="C117" s="27"/>
      <c r="D117" s="27"/>
      <c r="E117" s="27"/>
      <c r="F117" s="27"/>
      <c r="G117" s="27"/>
      <c r="H117" s="27"/>
      <c r="I117" s="27"/>
      <c r="J117" s="27"/>
      <c r="K117" s="27"/>
      <c r="L117" s="27"/>
      <c r="M117" s="27"/>
      <c r="N117" s="27"/>
      <c r="O117" s="27"/>
      <c r="P117" s="27"/>
      <c r="Q117" s="27"/>
      <c r="R117" s="27"/>
      <c r="S117" s="27"/>
      <c r="T117" s="27"/>
      <c r="U117" s="6"/>
    </row>
    <row r="118" spans="1:21" x14ac:dyDescent="0.15">
      <c r="A118" s="136" t="s">
        <v>46</v>
      </c>
      <c r="B118" s="136"/>
      <c r="C118" s="136"/>
      <c r="D118" s="136"/>
      <c r="E118" s="136"/>
      <c r="F118" s="136"/>
      <c r="G118" s="136"/>
      <c r="H118" s="136"/>
      <c r="I118" s="136"/>
      <c r="J118" s="136"/>
      <c r="K118" s="136"/>
      <c r="L118" s="136"/>
      <c r="M118" s="136"/>
      <c r="N118" s="136"/>
      <c r="O118" s="136"/>
      <c r="P118" s="136"/>
      <c r="Q118" s="136"/>
      <c r="R118" s="136"/>
      <c r="S118" s="136"/>
      <c r="T118" s="136"/>
      <c r="U118" s="136"/>
    </row>
    <row r="119" spans="1:21" x14ac:dyDescent="0.15">
      <c r="A119" s="23"/>
      <c r="B119" s="22"/>
      <c r="C119" s="22"/>
      <c r="D119" s="22"/>
      <c r="E119" s="22"/>
      <c r="F119" s="22"/>
      <c r="G119" s="22"/>
      <c r="H119" s="22"/>
      <c r="I119" s="22"/>
      <c r="J119" s="22"/>
      <c r="K119" s="22"/>
      <c r="L119" s="22"/>
      <c r="M119" s="22"/>
      <c r="N119" s="22"/>
      <c r="O119" s="22"/>
      <c r="P119" s="22"/>
      <c r="Q119" s="22"/>
      <c r="R119" s="22"/>
      <c r="S119" s="22"/>
      <c r="T119" s="22"/>
      <c r="U119" s="17"/>
    </row>
    <row r="120" spans="1:21" x14ac:dyDescent="0.15">
      <c r="A120" s="28"/>
      <c r="B120" s="28"/>
      <c r="C120" s="27"/>
      <c r="D120" s="27"/>
      <c r="E120" s="27"/>
      <c r="F120" s="27"/>
      <c r="G120" s="27"/>
      <c r="H120" s="27"/>
      <c r="I120" s="27"/>
      <c r="J120" s="27"/>
      <c r="K120" s="27"/>
      <c r="L120" s="27"/>
      <c r="M120" s="27"/>
      <c r="N120" s="27"/>
      <c r="O120" s="27"/>
      <c r="P120" s="27"/>
      <c r="Q120" s="27"/>
      <c r="R120" s="27"/>
      <c r="S120" s="27"/>
      <c r="T120" s="27"/>
      <c r="U120" s="6"/>
    </row>
    <row r="121" spans="1:21" x14ac:dyDescent="0.15">
      <c r="A121" s="23"/>
      <c r="B121" s="7">
        <v>1</v>
      </c>
      <c r="C121" s="7" t="s">
        <v>47</v>
      </c>
      <c r="D121" s="27"/>
      <c r="E121" s="27"/>
      <c r="F121" s="27"/>
      <c r="G121" s="27"/>
      <c r="H121" s="27"/>
      <c r="I121" s="27"/>
      <c r="J121" s="27"/>
      <c r="K121" s="27"/>
      <c r="L121" s="27"/>
      <c r="M121" s="27"/>
      <c r="N121" s="27"/>
      <c r="O121" s="27"/>
      <c r="P121" s="27"/>
      <c r="Q121" s="27"/>
      <c r="R121" s="27"/>
      <c r="S121" s="27"/>
      <c r="T121" s="27"/>
      <c r="U121" s="6"/>
    </row>
    <row r="122" spans="1:21" ht="27" customHeight="1" x14ac:dyDescent="0.15">
      <c r="A122" s="27"/>
      <c r="B122" s="27"/>
      <c r="C122" s="166" t="s">
        <v>48</v>
      </c>
      <c r="D122" s="166"/>
      <c r="E122" s="166"/>
      <c r="F122" s="166"/>
      <c r="G122" s="166"/>
      <c r="H122" s="166"/>
      <c r="I122" s="166"/>
      <c r="J122" s="166"/>
      <c r="K122" s="166"/>
      <c r="L122" s="166"/>
      <c r="M122" s="166"/>
      <c r="N122" s="166"/>
      <c r="O122" s="166"/>
      <c r="P122" s="166"/>
      <c r="Q122" s="166"/>
      <c r="R122" s="166"/>
      <c r="S122" s="166"/>
      <c r="T122" s="166"/>
      <c r="U122" s="18"/>
    </row>
    <row r="123" spans="1:21" x14ac:dyDescent="0.15">
      <c r="A123" s="28"/>
      <c r="B123" s="28"/>
      <c r="C123" s="27"/>
      <c r="D123" s="27"/>
      <c r="E123" s="27"/>
      <c r="F123" s="27"/>
      <c r="G123" s="27"/>
      <c r="H123" s="27"/>
      <c r="I123" s="27"/>
      <c r="J123" s="27"/>
      <c r="K123" s="27"/>
      <c r="L123" s="27"/>
      <c r="M123" s="27"/>
      <c r="N123" s="27"/>
      <c r="O123" s="27"/>
      <c r="P123" s="27"/>
      <c r="Q123" s="27"/>
      <c r="R123" s="27"/>
      <c r="S123" s="27"/>
      <c r="T123" s="27"/>
      <c r="U123" s="6"/>
    </row>
    <row r="124" spans="1:21" x14ac:dyDescent="0.15">
      <c r="A124" s="23"/>
      <c r="B124" s="7">
        <v>2</v>
      </c>
      <c r="C124" s="7" t="s">
        <v>49</v>
      </c>
      <c r="D124" s="27"/>
      <c r="E124" s="27"/>
      <c r="F124" s="27"/>
      <c r="G124" s="27"/>
      <c r="H124" s="27"/>
      <c r="I124" s="27"/>
      <c r="J124" s="27"/>
      <c r="K124" s="27"/>
      <c r="L124" s="27"/>
      <c r="M124" s="27"/>
      <c r="N124" s="27"/>
      <c r="O124" s="27"/>
      <c r="P124" s="27"/>
      <c r="Q124" s="27"/>
      <c r="R124" s="27"/>
      <c r="S124" s="27"/>
      <c r="T124" s="27"/>
      <c r="U124" s="6"/>
    </row>
    <row r="125" spans="1:21" x14ac:dyDescent="0.15">
      <c r="A125" s="23"/>
      <c r="B125" s="28">
        <v>2.1</v>
      </c>
      <c r="C125" s="28" t="s">
        <v>50</v>
      </c>
      <c r="D125" s="27"/>
      <c r="E125" s="27"/>
      <c r="F125" s="27"/>
      <c r="G125" s="27"/>
      <c r="H125" s="27"/>
      <c r="I125" s="27"/>
      <c r="J125" s="27"/>
      <c r="K125" s="27"/>
      <c r="L125" s="27"/>
      <c r="M125" s="27"/>
      <c r="N125" s="27"/>
      <c r="O125" s="27"/>
      <c r="P125" s="27"/>
      <c r="Q125" s="27"/>
      <c r="R125" s="27"/>
      <c r="S125" s="27"/>
      <c r="T125" s="27"/>
      <c r="U125" s="6"/>
    </row>
    <row r="126" spans="1:21" x14ac:dyDescent="0.15">
      <c r="A126" s="28"/>
      <c r="B126" s="28"/>
      <c r="C126" s="27"/>
      <c r="D126" s="27"/>
      <c r="E126" s="27"/>
      <c r="F126" s="27"/>
      <c r="G126" s="27"/>
      <c r="H126" s="27"/>
      <c r="I126" s="27"/>
      <c r="J126" s="27"/>
      <c r="K126" s="27"/>
      <c r="L126" s="27"/>
      <c r="M126" s="27"/>
      <c r="N126" s="27"/>
      <c r="O126" s="27"/>
      <c r="P126" s="27"/>
      <c r="Q126" s="27"/>
      <c r="R126" s="27"/>
      <c r="S126" s="27"/>
      <c r="T126" s="27"/>
      <c r="U126" s="6"/>
    </row>
    <row r="127" spans="1:21" x14ac:dyDescent="0.15">
      <c r="A127" s="27"/>
      <c r="B127" s="23"/>
      <c r="C127" s="103" t="s">
        <v>1</v>
      </c>
      <c r="D127" s="28" t="s">
        <v>51</v>
      </c>
      <c r="E127" s="27"/>
      <c r="F127" s="27"/>
      <c r="G127" s="27"/>
      <c r="H127" s="27"/>
      <c r="I127" s="27"/>
      <c r="J127" s="27"/>
      <c r="K127" s="27"/>
      <c r="L127" s="27"/>
      <c r="M127" s="27"/>
      <c r="N127" s="27"/>
      <c r="O127" s="27"/>
      <c r="P127" s="27"/>
      <c r="Q127" s="27"/>
      <c r="R127" s="27"/>
      <c r="S127" s="27"/>
      <c r="T127" s="27"/>
      <c r="U127" s="6"/>
    </row>
    <row r="128" spans="1:21" ht="4.5" customHeight="1" x14ac:dyDescent="0.15">
      <c r="A128" s="28"/>
      <c r="B128" s="104"/>
      <c r="C128" s="27"/>
      <c r="D128" s="27"/>
      <c r="E128" s="27"/>
      <c r="F128" s="27"/>
      <c r="G128" s="27"/>
      <c r="H128" s="27"/>
      <c r="I128" s="27"/>
      <c r="J128" s="27"/>
      <c r="K128" s="27"/>
      <c r="L128" s="27"/>
      <c r="M128" s="27"/>
      <c r="N128" s="27"/>
      <c r="O128" s="27"/>
      <c r="P128" s="27"/>
      <c r="Q128" s="27"/>
      <c r="R128" s="27"/>
      <c r="S128" s="27"/>
      <c r="T128" s="27"/>
      <c r="U128" s="6"/>
    </row>
    <row r="129" spans="1:21" ht="21" customHeight="1" x14ac:dyDescent="0.15">
      <c r="A129" s="27"/>
      <c r="B129" s="23"/>
      <c r="C129" s="103" t="s">
        <v>1</v>
      </c>
      <c r="D129" s="166" t="s">
        <v>71</v>
      </c>
      <c r="E129" s="166"/>
      <c r="F129" s="166"/>
      <c r="G129" s="166"/>
      <c r="H129" s="166"/>
      <c r="I129" s="166"/>
      <c r="J129" s="166"/>
      <c r="K129" s="166"/>
      <c r="L129" s="166"/>
      <c r="M129" s="166"/>
      <c r="N129" s="166"/>
      <c r="O129" s="166"/>
      <c r="P129" s="166"/>
      <c r="Q129" s="166"/>
      <c r="R129" s="166"/>
      <c r="S129" s="166"/>
      <c r="T129" s="166"/>
      <c r="U129" s="19"/>
    </row>
    <row r="130" spans="1:21" ht="9.75" customHeight="1" x14ac:dyDescent="0.15">
      <c r="A130" s="28"/>
      <c r="B130" s="28"/>
      <c r="C130" s="27"/>
      <c r="D130" s="27"/>
      <c r="E130" s="27"/>
      <c r="F130" s="27"/>
      <c r="G130" s="27"/>
      <c r="H130" s="27"/>
      <c r="I130" s="27"/>
      <c r="J130" s="27"/>
      <c r="K130" s="27"/>
      <c r="L130" s="27"/>
      <c r="M130" s="27"/>
      <c r="N130" s="27"/>
      <c r="O130" s="27"/>
      <c r="P130" s="27"/>
      <c r="Q130" s="27"/>
      <c r="R130" s="27"/>
      <c r="S130" s="27"/>
      <c r="T130" s="27"/>
      <c r="U130" s="6"/>
    </row>
    <row r="131" spans="1:21" ht="37.5" customHeight="1" x14ac:dyDescent="0.15">
      <c r="A131" s="23"/>
      <c r="B131" s="105">
        <v>2.2000000000000002</v>
      </c>
      <c r="C131" s="164" t="s">
        <v>52</v>
      </c>
      <c r="D131" s="164"/>
      <c r="E131" s="164"/>
      <c r="F131" s="164"/>
      <c r="G131" s="164"/>
      <c r="H131" s="164"/>
      <c r="I131" s="164"/>
      <c r="J131" s="164"/>
      <c r="K131" s="164"/>
      <c r="L131" s="164"/>
      <c r="M131" s="164"/>
      <c r="N131" s="164"/>
      <c r="O131" s="164"/>
      <c r="P131" s="164"/>
      <c r="Q131" s="164"/>
      <c r="R131" s="164"/>
      <c r="S131" s="164"/>
      <c r="T131" s="164"/>
      <c r="U131" s="164"/>
    </row>
    <row r="132" spans="1:21" x14ac:dyDescent="0.15">
      <c r="A132" s="23"/>
      <c r="B132" s="28"/>
      <c r="C132" s="27"/>
      <c r="D132" s="27"/>
      <c r="E132" s="27"/>
      <c r="F132" s="27"/>
      <c r="G132" s="27"/>
      <c r="H132" s="27"/>
      <c r="I132" s="27"/>
      <c r="J132" s="27"/>
      <c r="K132" s="27"/>
      <c r="L132" s="27"/>
      <c r="M132" s="27"/>
      <c r="N132" s="27"/>
      <c r="O132" s="27"/>
      <c r="P132" s="27"/>
      <c r="Q132" s="27"/>
      <c r="R132" s="27"/>
      <c r="S132" s="27"/>
      <c r="T132" s="27"/>
      <c r="U132" s="6"/>
    </row>
    <row r="133" spans="1:21" x14ac:dyDescent="0.15">
      <c r="A133" s="23"/>
      <c r="B133" s="28">
        <v>2.2999999999999998</v>
      </c>
      <c r="C133" s="28" t="s">
        <v>77</v>
      </c>
      <c r="D133" s="27"/>
      <c r="E133" s="27"/>
      <c r="F133" s="27"/>
      <c r="G133" s="27"/>
      <c r="H133" s="27"/>
      <c r="I133" s="27"/>
      <c r="J133" s="27"/>
      <c r="K133" s="27"/>
      <c r="L133" s="27"/>
      <c r="M133" s="27"/>
      <c r="N133" s="27"/>
      <c r="O133" s="27"/>
      <c r="P133" s="27"/>
      <c r="Q133" s="27"/>
      <c r="R133" s="27"/>
      <c r="S133" s="27"/>
      <c r="T133" s="27"/>
      <c r="U133" s="6"/>
    </row>
    <row r="134" spans="1:21" x14ac:dyDescent="0.15">
      <c r="A134" s="23"/>
      <c r="B134" s="28"/>
      <c r="C134" s="28"/>
      <c r="D134" s="27"/>
      <c r="E134" s="27"/>
      <c r="F134" s="27"/>
      <c r="G134" s="27"/>
      <c r="H134" s="27"/>
      <c r="I134" s="27"/>
      <c r="J134" s="27"/>
      <c r="K134" s="27"/>
      <c r="L134" s="27"/>
      <c r="M134" s="27"/>
      <c r="N134" s="27"/>
      <c r="O134" s="27"/>
      <c r="P134" s="27"/>
      <c r="Q134" s="27"/>
      <c r="R134" s="27"/>
      <c r="S134" s="27"/>
      <c r="T134" s="27"/>
      <c r="U134" s="6"/>
    </row>
    <row r="135" spans="1:21" x14ac:dyDescent="0.15">
      <c r="A135" s="165" t="s">
        <v>61</v>
      </c>
      <c r="B135" s="165"/>
      <c r="C135" s="106" t="s">
        <v>60</v>
      </c>
      <c r="D135" s="27"/>
      <c r="E135" s="27"/>
      <c r="F135" s="27"/>
      <c r="G135" s="27"/>
      <c r="H135" s="27"/>
      <c r="I135" s="27"/>
      <c r="J135" s="27"/>
      <c r="K135" s="27"/>
      <c r="L135" s="27"/>
      <c r="M135" s="27"/>
      <c r="N135" s="27"/>
      <c r="O135" s="27"/>
      <c r="P135" s="27"/>
      <c r="Q135" s="27"/>
      <c r="R135" s="27"/>
      <c r="S135" s="27"/>
      <c r="T135" s="27"/>
      <c r="U135" s="6"/>
    </row>
    <row r="136" spans="1:21" ht="13.5" customHeight="1" x14ac:dyDescent="0.15">
      <c r="A136" s="23"/>
      <c r="B136" s="28"/>
      <c r="C136" s="27"/>
      <c r="D136" s="27"/>
      <c r="E136" s="27"/>
      <c r="F136" s="27"/>
      <c r="G136" s="27"/>
      <c r="H136" s="27"/>
      <c r="I136" s="27"/>
      <c r="J136" s="27"/>
      <c r="K136" s="27"/>
      <c r="L136" s="27"/>
      <c r="M136" s="27"/>
      <c r="N136" s="27"/>
      <c r="O136" s="27"/>
      <c r="P136" s="27"/>
      <c r="Q136" s="27"/>
      <c r="R136" s="27"/>
      <c r="S136" s="27"/>
      <c r="T136" s="27"/>
      <c r="U136" s="6"/>
    </row>
    <row r="137" spans="1:21" ht="159" customHeight="1" x14ac:dyDescent="0.15">
      <c r="A137" s="23"/>
      <c r="B137" s="28"/>
      <c r="C137" s="167" t="s">
        <v>62</v>
      </c>
      <c r="D137" s="168"/>
      <c r="E137" s="168"/>
      <c r="F137" s="168"/>
      <c r="G137" s="168"/>
      <c r="H137" s="168"/>
      <c r="I137" s="168"/>
      <c r="J137" s="168"/>
      <c r="K137" s="168"/>
      <c r="L137" s="168"/>
      <c r="M137" s="168"/>
      <c r="N137" s="168"/>
      <c r="O137" s="168"/>
      <c r="P137" s="168"/>
      <c r="Q137" s="168"/>
      <c r="R137" s="168"/>
      <c r="S137" s="168"/>
      <c r="T137" s="168"/>
      <c r="U137" s="168"/>
    </row>
    <row r="138" spans="1:21" x14ac:dyDescent="0.15">
      <c r="A138" s="165" t="s">
        <v>53</v>
      </c>
      <c r="B138" s="165"/>
      <c r="C138" s="106" t="s">
        <v>54</v>
      </c>
      <c r="D138" s="27"/>
      <c r="E138" s="27"/>
      <c r="F138" s="27"/>
      <c r="G138" s="27"/>
      <c r="H138" s="27"/>
      <c r="I138" s="27"/>
      <c r="J138" s="27"/>
      <c r="K138" s="27"/>
      <c r="L138" s="27"/>
      <c r="M138" s="27"/>
      <c r="N138" s="27"/>
      <c r="O138" s="27"/>
      <c r="P138" s="27"/>
      <c r="Q138" s="27"/>
      <c r="R138" s="27"/>
      <c r="S138" s="27"/>
      <c r="T138" s="27"/>
      <c r="U138" s="6"/>
    </row>
    <row r="139" spans="1:21" x14ac:dyDescent="0.15">
      <c r="A139" s="28"/>
      <c r="B139" s="28"/>
      <c r="C139" s="27"/>
      <c r="D139" s="27"/>
      <c r="E139" s="27"/>
      <c r="F139" s="27"/>
      <c r="G139" s="27"/>
      <c r="H139" s="27"/>
      <c r="I139" s="27"/>
      <c r="J139" s="27"/>
      <c r="K139" s="27"/>
      <c r="L139" s="27"/>
      <c r="M139" s="27"/>
      <c r="N139" s="27"/>
      <c r="O139" s="27"/>
      <c r="P139" s="27"/>
      <c r="Q139" s="27"/>
      <c r="R139" s="27"/>
      <c r="S139" s="27"/>
      <c r="T139" s="27"/>
      <c r="U139" s="6"/>
    </row>
    <row r="140" spans="1:21" ht="60" customHeight="1" x14ac:dyDescent="0.15">
      <c r="A140" s="23"/>
      <c r="B140" s="23"/>
      <c r="C140" s="164" t="s">
        <v>55</v>
      </c>
      <c r="D140" s="164"/>
      <c r="E140" s="164"/>
      <c r="F140" s="164"/>
      <c r="G140" s="164"/>
      <c r="H140" s="164"/>
      <c r="I140" s="164"/>
      <c r="J140" s="164"/>
      <c r="K140" s="164"/>
      <c r="L140" s="164"/>
      <c r="M140" s="164"/>
      <c r="N140" s="164"/>
      <c r="O140" s="164"/>
      <c r="P140" s="164"/>
      <c r="Q140" s="164"/>
      <c r="R140" s="164"/>
      <c r="S140" s="164"/>
      <c r="T140" s="164"/>
      <c r="U140" s="164"/>
    </row>
    <row r="141" spans="1:21" ht="10.5" customHeight="1" x14ac:dyDescent="0.15">
      <c r="A141" s="7"/>
      <c r="B141" s="7"/>
      <c r="C141" s="27"/>
      <c r="D141" s="27"/>
      <c r="E141" s="27"/>
      <c r="F141" s="27"/>
      <c r="G141" s="27"/>
      <c r="H141" s="27"/>
      <c r="I141" s="27"/>
      <c r="J141" s="27"/>
      <c r="K141" s="27"/>
      <c r="L141" s="27"/>
      <c r="M141" s="27"/>
      <c r="N141" s="27"/>
      <c r="O141" s="27"/>
      <c r="P141" s="27"/>
      <c r="Q141" s="27"/>
      <c r="R141" s="27"/>
      <c r="S141" s="27"/>
      <c r="T141" s="27"/>
      <c r="U141" s="6"/>
    </row>
    <row r="142" spans="1:21" x14ac:dyDescent="0.15">
      <c r="A142" s="165" t="s">
        <v>56</v>
      </c>
      <c r="B142" s="165"/>
      <c r="C142" s="106" t="s">
        <v>57</v>
      </c>
      <c r="D142" s="27"/>
      <c r="E142" s="27"/>
      <c r="F142" s="27"/>
      <c r="G142" s="27"/>
      <c r="H142" s="27"/>
      <c r="I142" s="27"/>
      <c r="J142" s="27"/>
      <c r="K142" s="27"/>
      <c r="L142" s="27"/>
      <c r="M142" s="27"/>
      <c r="N142" s="27"/>
      <c r="O142" s="27"/>
      <c r="P142" s="27"/>
      <c r="Q142" s="27"/>
      <c r="R142" s="27"/>
      <c r="S142" s="27"/>
      <c r="T142" s="27"/>
      <c r="U142" s="6"/>
    </row>
    <row r="143" spans="1:21" x14ac:dyDescent="0.15">
      <c r="A143" s="28"/>
      <c r="B143" s="28"/>
      <c r="C143" s="27"/>
      <c r="D143" s="27"/>
      <c r="E143" s="27"/>
      <c r="F143" s="27"/>
      <c r="G143" s="27"/>
      <c r="H143" s="27"/>
      <c r="I143" s="27"/>
      <c r="J143" s="27"/>
      <c r="K143" s="27"/>
      <c r="L143" s="27"/>
      <c r="M143" s="27"/>
      <c r="N143" s="27"/>
      <c r="O143" s="27"/>
      <c r="P143" s="27"/>
      <c r="Q143" s="27"/>
      <c r="R143" s="27"/>
      <c r="S143" s="27"/>
      <c r="T143" s="27"/>
      <c r="U143" s="6"/>
    </row>
    <row r="144" spans="1:21" ht="28.5" customHeight="1" x14ac:dyDescent="0.15">
      <c r="A144" s="23"/>
      <c r="B144" s="23"/>
      <c r="C144" s="164" t="s">
        <v>58</v>
      </c>
      <c r="D144" s="164"/>
      <c r="E144" s="164"/>
      <c r="F144" s="164"/>
      <c r="G144" s="164"/>
      <c r="H144" s="164"/>
      <c r="I144" s="164"/>
      <c r="J144" s="164"/>
      <c r="K144" s="164"/>
      <c r="L144" s="164"/>
      <c r="M144" s="164"/>
      <c r="N144" s="164"/>
      <c r="O144" s="164"/>
      <c r="P144" s="164"/>
      <c r="Q144" s="164"/>
      <c r="R144" s="164"/>
      <c r="S144" s="164"/>
      <c r="T144" s="164"/>
      <c r="U144" s="164"/>
    </row>
    <row r="145" spans="1:21" x14ac:dyDescent="0.15">
      <c r="A145" s="28"/>
      <c r="B145" s="28"/>
      <c r="C145" s="27"/>
      <c r="D145" s="27"/>
      <c r="E145" s="27"/>
      <c r="F145" s="27"/>
      <c r="G145" s="27"/>
      <c r="H145" s="27"/>
      <c r="I145" s="27"/>
      <c r="J145" s="27"/>
      <c r="K145" s="27"/>
      <c r="L145" s="27"/>
      <c r="M145" s="27"/>
      <c r="N145" s="27"/>
      <c r="O145" s="27"/>
      <c r="P145" s="27"/>
      <c r="Q145" s="27"/>
      <c r="R145" s="27"/>
      <c r="S145" s="27"/>
      <c r="T145" s="27"/>
      <c r="U145" s="6"/>
    </row>
    <row r="146" spans="1:21" x14ac:dyDescent="0.15">
      <c r="A146" s="23"/>
      <c r="B146" s="136" t="s">
        <v>3</v>
      </c>
      <c r="C146" s="136"/>
      <c r="D146" s="136"/>
      <c r="E146" s="136"/>
      <c r="F146" s="136"/>
      <c r="G146" s="136"/>
      <c r="H146" s="136"/>
      <c r="I146" s="136"/>
      <c r="J146" s="136"/>
      <c r="K146" s="136"/>
      <c r="L146" s="136"/>
      <c r="M146" s="136"/>
      <c r="N146" s="136"/>
      <c r="O146" s="136"/>
      <c r="P146" s="136"/>
      <c r="Q146" s="136"/>
      <c r="R146" s="136"/>
      <c r="S146" s="136"/>
      <c r="T146" s="136"/>
      <c r="U146" s="6"/>
    </row>
  </sheetData>
  <sheetProtection algorithmName="SHA-512" hashValue="jmprlt4c8VGTvVd5+c5N7HoReccgLOeCMDkMLntCu2+/LH2mFCdNsiBPbYC+k63i7cfz5wDxdC51jx8PV4jcrA==" saltValue="p71ZKrDmEhYrSVbJXNRggg==" spinCount="100000" sheet="1" objects="1" scenarios="1"/>
  <mergeCells count="111">
    <mergeCell ref="K27:T27"/>
    <mergeCell ref="K28:T28"/>
    <mergeCell ref="K30:T30"/>
    <mergeCell ref="K31:T31"/>
    <mergeCell ref="C140:U140"/>
    <mergeCell ref="A142:B142"/>
    <mergeCell ref="C144:U144"/>
    <mergeCell ref="B146:T146"/>
    <mergeCell ref="A115:U115"/>
    <mergeCell ref="A116:U116"/>
    <mergeCell ref="A118:U118"/>
    <mergeCell ref="C122:T122"/>
    <mergeCell ref="D129:T129"/>
    <mergeCell ref="C131:U131"/>
    <mergeCell ref="A135:B135"/>
    <mergeCell ref="C137:U137"/>
    <mergeCell ref="A138:B138"/>
    <mergeCell ref="Q84:R84"/>
    <mergeCell ref="T84:U84"/>
    <mergeCell ref="Q85:R85"/>
    <mergeCell ref="T85:U85"/>
    <mergeCell ref="I87:S87"/>
    <mergeCell ref="T87:U87"/>
    <mergeCell ref="C90:O90"/>
    <mergeCell ref="B93:U93"/>
    <mergeCell ref="A114:U114"/>
    <mergeCell ref="Q79:R79"/>
    <mergeCell ref="T79:U79"/>
    <mergeCell ref="Q80:R80"/>
    <mergeCell ref="T80:U80"/>
    <mergeCell ref="Q81:R81"/>
    <mergeCell ref="T81:U81"/>
    <mergeCell ref="Q82:R82"/>
    <mergeCell ref="T82:U82"/>
    <mergeCell ref="Q83:R83"/>
    <mergeCell ref="T83:U83"/>
    <mergeCell ref="B76:C76"/>
    <mergeCell ref="D76:F76"/>
    <mergeCell ref="G76:K76"/>
    <mergeCell ref="M76:N76"/>
    <mergeCell ref="O76:P76"/>
    <mergeCell ref="Q76:S76"/>
    <mergeCell ref="T76:U76"/>
    <mergeCell ref="B77:C78"/>
    <mergeCell ref="D77:F78"/>
    <mergeCell ref="G77:K78"/>
    <mergeCell ref="M77:N77"/>
    <mergeCell ref="Q77:R77"/>
    <mergeCell ref="T77:U77"/>
    <mergeCell ref="M78:N78"/>
    <mergeCell ref="Q78:R78"/>
    <mergeCell ref="T78:U78"/>
    <mergeCell ref="A64:U64"/>
    <mergeCell ref="B72:C75"/>
    <mergeCell ref="D72:F74"/>
    <mergeCell ref="G72:K73"/>
    <mergeCell ref="L72:O75"/>
    <mergeCell ref="Q72:S74"/>
    <mergeCell ref="T72:U72"/>
    <mergeCell ref="T73:U73"/>
    <mergeCell ref="G74:K74"/>
    <mergeCell ref="Q75:S75"/>
    <mergeCell ref="T75:U75"/>
    <mergeCell ref="A10:U10"/>
    <mergeCell ref="P43:Q43"/>
    <mergeCell ref="N41:O41"/>
    <mergeCell ref="N43:O43"/>
    <mergeCell ref="R41:S41"/>
    <mergeCell ref="F51:H51"/>
    <mergeCell ref="F54:H54"/>
    <mergeCell ref="K51:T51"/>
    <mergeCell ref="K54:T54"/>
    <mergeCell ref="A11:U11"/>
    <mergeCell ref="R13:T13"/>
    <mergeCell ref="B43:G43"/>
    <mergeCell ref="B49:C49"/>
    <mergeCell ref="F49:G49"/>
    <mergeCell ref="K49:T49"/>
    <mergeCell ref="B51:C51"/>
    <mergeCell ref="L33:O33"/>
    <mergeCell ref="P41:Q41"/>
    <mergeCell ref="O13:Q13"/>
    <mergeCell ref="B54:C54"/>
    <mergeCell ref="B52:C52"/>
    <mergeCell ref="F52:G52"/>
    <mergeCell ref="K52:T52"/>
    <mergeCell ref="K39:M39"/>
    <mergeCell ref="AG45:AY45"/>
    <mergeCell ref="B18:T18"/>
    <mergeCell ref="B19:T19"/>
    <mergeCell ref="B20:T20"/>
    <mergeCell ref="B21:T21"/>
    <mergeCell ref="B22:T22"/>
    <mergeCell ref="B23:T23"/>
    <mergeCell ref="R43:S43"/>
    <mergeCell ref="H39:J39"/>
    <mergeCell ref="AG38:AY38"/>
    <mergeCell ref="AG39:AY39"/>
    <mergeCell ref="AG40:AY40"/>
    <mergeCell ref="AG41:AY41"/>
    <mergeCell ref="AG42:AY42"/>
    <mergeCell ref="AG43:AY43"/>
    <mergeCell ref="AG44:AY44"/>
    <mergeCell ref="N39:Q39"/>
    <mergeCell ref="R39:T39"/>
    <mergeCell ref="Q33:T33"/>
    <mergeCell ref="B36:T36"/>
    <mergeCell ref="L34:O34"/>
    <mergeCell ref="Q34:T34"/>
    <mergeCell ref="K25:T25"/>
    <mergeCell ref="K26:T26"/>
  </mergeCells>
  <phoneticPr fontId="13" type="noConversion"/>
  <pageMargins left="0.7" right="0.7" top="0.75" bottom="0.75" header="0.3" footer="0.3"/>
  <pageSetup paperSize="9" scale="68" fitToHeight="0" orientation="portrait" r:id="rId1"/>
  <headerFooter>
    <oddFooter>&amp;LEdition 01.01.2017</oddFooter>
  </headerFooter>
  <rowBreaks count="2" manualBreakCount="2">
    <brk id="55" max="20" man="1"/>
    <brk id="105" max="2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Elekt. Trefferanzeigeanlagen</vt:lpstr>
    </vt:vector>
  </TitlesOfParts>
  <Company>Vaudoise Assurances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Zosso Eric</dc:creator>
  <cp:lastModifiedBy>Sekretariat Webmittelland</cp:lastModifiedBy>
  <cp:lastPrinted>2017-04-13T13:49:38Z</cp:lastPrinted>
  <dcterms:created xsi:type="dcterms:W3CDTF">2013-06-10T11:59:36Z</dcterms:created>
  <dcterms:modified xsi:type="dcterms:W3CDTF">2018-09-20T07:16:37Z</dcterms:modified>
</cp:coreProperties>
</file>